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zaisei\D00400_公営企業等\公営企業\照会・通知\R5\01　照会\【○】R06.01.18　【2／2（金）〆】公営企業に係る「経営比較分析表」の分析等について\05　HP掲載\02　HP掲載\99　HP掲載用\"/>
    </mc:Choice>
  </mc:AlternateContent>
  <workbookProtection workbookAlgorithmName="SHA-512" workbookHashValue="wg3I2tG7r/c6r7L3z5CdxxC42/+aHw+8JD+eaIAMs/drziwzaqshCQC0W3QTkQm+vz97cnbth1nawdESK/SUWg==" workbookSaltValue="roxltKTXpywsssSfP2nK7g==" workbookSpinCount="100000" lockStructure="1"/>
  <bookViews>
    <workbookView xWindow="-19320" yWindow="-120" windowWidth="19440" windowHeight="15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<sst xmlns="http://schemas.openxmlformats.org/spreadsheetml/2006/main" count="228" uniqueCount="114">
  <si>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</si>
  <si>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</si>
  <si>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</si>
  <si>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</si>
  <si>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</si>
  <si>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</si>
  <si>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</si>
  <si>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</si>
  <si>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</si>
  <si>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</si>
  <si>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</si>
  <si>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</si>
  <si>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</si>
  <si>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</si>
  <si>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</si>
  <si>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</si>
  <si>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</si>
  <si>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</si>
  <si>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</si>
  <si>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</si>
  <si>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</si>
  <si>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</si>
  <si>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</si>
  <si>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</si>
  <si>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</si>
  <si>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</si>
  <si>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</si>
  <si>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</si>
  <si>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</si>
  <si>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</si>
  <si>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</si>
  <si>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</si>
  <si>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</si>
  <si>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</si>
  <si>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</si>
  <si>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</si>
  <si>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</si>
  <si>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</si>
  <si>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</si>
  <si>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</si>
  <si>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</si>
  <si>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</si>
  <si>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</si>
  <si>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</si>
  <si>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</si>
  <si>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</si>
  <si>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</si>
  <si>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</si>
  <si>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</si>
  <si>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</si>
  <si>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</si>
  <si>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</si>
  <si>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</si>
  <si>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</si>
  <si>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</si>
  <si>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</si>
  <si>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</si>
  <si>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</si>
  <si>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</si>
  <si>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</si>
  <si>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</si>
  <si>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</si>
  <si>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</si>
  <si>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</si>
  <si>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</si>
  <si>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</si>
  <si>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</si>
  <si>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</si>
  <si>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</si>
  <si>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</si>
  <si>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</si>
  <si>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</si>
  <si>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</si>
  <si>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</si>
  <si>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</si>
  <si>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</si>
  <si>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</si>
  <si>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</si>
  <si>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</si>
  <si>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</si>
  <si>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</si>
  <si>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</si>
  <si>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</si>
  <si>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</si>
  <si>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</si>
  <si>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</si>
  <si>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</si>
  <si>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</si>
  <si>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</si>
  <si>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</si>
  <si>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</si>
  <si>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</si>
  <si>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</si>
  <si>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</si>
  <si>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</si>
  <si>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</si>
  <si>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</si>
  <si>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</si>
  <si>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</si>
  <si>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</si>
  <si>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</si>
  <si>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</si>
  <si>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</si>
  <si>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</si>
  <si>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</si>
  <si>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</si>
  <si>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</si>
  <si>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</si>
  <si>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</si>
  <si>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</si>
  <si>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</si>
  <si>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30年度に簡易水道事業と統合し、有形固定資産及び管路延長が大幅に増大し、老朽化度合いが低くなった。①有形固定資産減価償却率、②管路経年化率ともに令和2年度以降、微増している。類似団体の平均値を下回ってはいるが、今後、さらに耐用年数に達した資産や管路が増大していくことが見込まれるため、施設更新等の財源確保が重要となる。今後は給水人口の減少が見込まれることから施設更新時には規模の見直しや効率化を考えた投資計画に取り組む必要があると考えられる。
③管路更新率は令和元年度以降、低い値である。今後、老朽化に更新が追いつかない状況を招く可能性もあることから、交付金事業の活用、給水収益の改善、企業債を効率的に運用した資産管理が必要になると思われる。</t>
    <rPh sb="38" eb="41">
      <t>ロウキュウカ</t>
    </rPh>
    <rPh sb="41" eb="43">
      <t>ドア</t>
    </rPh>
    <rPh sb="45" eb="46">
      <t>ヒク</t>
    </rPh>
    <rPh sb="52" eb="54">
      <t>ユウケイ</t>
    </rPh>
    <rPh sb="54" eb="56">
      <t>コテイ</t>
    </rPh>
    <rPh sb="56" eb="58">
      <t>シサン</t>
    </rPh>
    <rPh sb="58" eb="60">
      <t>ゲンカ</t>
    </rPh>
    <rPh sb="60" eb="62">
      <t>ショウキャク</t>
    </rPh>
    <rPh sb="62" eb="63">
      <t>リツ</t>
    </rPh>
    <rPh sb="65" eb="67">
      <t>カンロ</t>
    </rPh>
    <rPh sb="67" eb="70">
      <t>ケイネンカ</t>
    </rPh>
    <rPh sb="70" eb="71">
      <t>リツ</t>
    </rPh>
    <rPh sb="79" eb="81">
      <t>イコウ</t>
    </rPh>
    <rPh sb="82" eb="84">
      <t>ビゾウ</t>
    </rPh>
    <rPh sb="94" eb="97">
      <t>ヘイキンチ</t>
    </rPh>
    <rPh sb="98" eb="100">
      <t>シタマワ</t>
    </rPh>
    <rPh sb="107" eb="109">
      <t>コンゴ</t>
    </rPh>
    <rPh sb="113" eb="115">
      <t>タイヨウ</t>
    </rPh>
    <rPh sb="115" eb="117">
      <t>ネンスウ</t>
    </rPh>
    <rPh sb="118" eb="119">
      <t>タッ</t>
    </rPh>
    <rPh sb="121" eb="123">
      <t>シサン</t>
    </rPh>
    <rPh sb="124" eb="126">
      <t>カンロ</t>
    </rPh>
    <rPh sb="127" eb="129">
      <t>ゾウダイ</t>
    </rPh>
    <rPh sb="136" eb="138">
      <t>ミコ</t>
    </rPh>
    <rPh sb="144" eb="146">
      <t>シセツ</t>
    </rPh>
    <rPh sb="146" eb="149">
      <t>コウシントウ</t>
    </rPh>
    <rPh sb="150" eb="152">
      <t>ザイゲン</t>
    </rPh>
    <rPh sb="152" eb="154">
      <t>カクホ</t>
    </rPh>
    <rPh sb="155" eb="157">
      <t>ジュウヨウ</t>
    </rPh>
    <rPh sb="161" eb="163">
      <t>コンゴ</t>
    </rPh>
    <rPh sb="164" eb="166">
      <t>キュウスイ</t>
    </rPh>
    <rPh sb="166" eb="168">
      <t>ジンコウ</t>
    </rPh>
    <rPh sb="169" eb="171">
      <t>ゲンショウ</t>
    </rPh>
    <rPh sb="172" eb="174">
      <t>ミコ</t>
    </rPh>
    <rPh sb="181" eb="183">
      <t>シセツ</t>
    </rPh>
    <rPh sb="183" eb="185">
      <t>コウシン</t>
    </rPh>
    <rPh sb="185" eb="186">
      <t>ジ</t>
    </rPh>
    <rPh sb="188" eb="190">
      <t>キボ</t>
    </rPh>
    <rPh sb="191" eb="193">
      <t>ミナオ</t>
    </rPh>
    <rPh sb="202" eb="204">
      <t>トウシ</t>
    </rPh>
    <rPh sb="204" eb="206">
      <t>ケイカク</t>
    </rPh>
    <rPh sb="207" eb="208">
      <t>ト</t>
    </rPh>
    <rPh sb="209" eb="210">
      <t>ク</t>
    </rPh>
    <rPh sb="211" eb="213">
      <t>ヒツヨウ</t>
    </rPh>
    <rPh sb="217" eb="218">
      <t>カンガ</t>
    </rPh>
    <rPh sb="231" eb="233">
      <t>レイワ</t>
    </rPh>
    <rPh sb="233" eb="234">
      <t>ガン</t>
    </rPh>
    <rPh sb="234" eb="236">
      <t>ネンド</t>
    </rPh>
    <rPh sb="236" eb="238">
      <t>イコウ</t>
    </rPh>
    <rPh sb="246" eb="248">
      <t>コンゴ</t>
    </rPh>
    <rPh sb="249" eb="252">
      <t>ロウキュウカ</t>
    </rPh>
    <rPh sb="253" eb="255">
      <t>コウシン</t>
    </rPh>
    <rPh sb="256" eb="257">
      <t>オ</t>
    </rPh>
    <rPh sb="262" eb="264">
      <t>ジョウキョウ</t>
    </rPh>
    <rPh sb="265" eb="266">
      <t>マネ</t>
    </rPh>
    <rPh sb="267" eb="270">
      <t>カノウセイ</t>
    </rPh>
    <rPh sb="278" eb="281">
      <t>コウフキン</t>
    </rPh>
    <rPh sb="281" eb="283">
      <t>ジギョウ</t>
    </rPh>
    <rPh sb="284" eb="286">
      <t>カツヨウ</t>
    </rPh>
    <rPh sb="287" eb="289">
      <t>キュウスイ</t>
    </rPh>
    <rPh sb="289" eb="291">
      <t>シュウエキ</t>
    </rPh>
    <rPh sb="292" eb="294">
      <t>カイゼン</t>
    </rPh>
    <rPh sb="295" eb="297">
      <t>キギョウ</t>
    </rPh>
    <rPh sb="297" eb="298">
      <t>サイ</t>
    </rPh>
    <rPh sb="299" eb="302">
      <t>コウリツテキ</t>
    </rPh>
    <rPh sb="303" eb="305">
      <t>ウンヨウ</t>
    </rPh>
    <rPh sb="307" eb="309">
      <t>シサン</t>
    </rPh>
    <rPh sb="309" eb="311">
      <t>カンリ</t>
    </rPh>
    <rPh sb="312" eb="314">
      <t>ヒツヨウ</t>
    </rPh>
    <rPh sb="318" eb="319">
      <t>オモ</t>
    </rPh>
    <phoneticPr fontId="4"/>
  </si>
  <si>
    <t xml:space="preserve">①経常収支比率は、簡易水道事業と経営統合した平成30年度に大幅に低下。令和2年度に100％以下（赤字）となり、3年度、4年度と低下し続けている。主な原因は、人口減少による給水収益の減少と考えられる。②平成30年度に統合した簡易水道事業の累積欠損金に加え、令和2年度以降赤字が続き、当年度未処理欠損金が増大。累積欠損金比率はさらに上がった。⑤料金回収率は、令和元年度以降、低下し続けている。③流動比率は100％を上回っており、支払能力に問題は無いが、①、②、⑤の指標から、経営の健全性を高めるためには、料金改定が必須である。
④企業債残高対給水収益比率は、前年度より減少しているが、類似団体平均と比べ、約2倍の数値である。
⑥給水原価は、類似団体の平均値を下回ってはいるが、前年度と比較すると有収水量が減少し経常費用が増加したため、当該値は上がった。今後も経常費用（主に減価償却費）の増加が見込まれるため、このままでは給水原価は年々増加すると思われる。
⑦施設利用率は、類似団体平均と比べ高い値ではあるが、年々減少傾向にある。今後は、給水人口の減少に伴い配水量が減少する見込みであり、さらに減少していくと考えられる。⑧有収率は、令和2年度に比べ令和3年度は若干上昇したが、令和4年度は減少に転じている。老朽管による漏水等が増加傾向にあることから、今後も有収率の低下が見込まれる。⑦、⑧の指標は、今後も減少傾向が続くと推測されることから、経営の効率性を高めるために、将来は施設規模の見直しの検討が必要となると考えられる。　
今後、給水人口減に伴う給水収益の減少が見込まれる一方、老朽化した施設の維持費により費用の増加が見込まれる。収益を増加させる取組みを進めることが喫緊の課題であったため、令和5年9月に料金改定した。
</t>
    <rPh sb="22" eb="24">
      <t>ヘイセイ</t>
    </rPh>
    <rPh sb="29" eb="31">
      <t>オオハバ</t>
    </rPh>
    <rPh sb="32" eb="34">
      <t>テイカ</t>
    </rPh>
    <rPh sb="35" eb="37">
      <t>レイワ</t>
    </rPh>
    <rPh sb="38" eb="39">
      <t>ネン</t>
    </rPh>
    <rPh sb="39" eb="40">
      <t>ド</t>
    </rPh>
    <rPh sb="45" eb="47">
      <t>イカ</t>
    </rPh>
    <rPh sb="48" eb="49">
      <t>アカ</t>
    </rPh>
    <rPh sb="49" eb="50">
      <t>ジ</t>
    </rPh>
    <rPh sb="56" eb="58">
      <t>ネンド</t>
    </rPh>
    <rPh sb="60" eb="62">
      <t>ネンド</t>
    </rPh>
    <rPh sb="63" eb="65">
      <t>テイカ</t>
    </rPh>
    <rPh sb="66" eb="67">
      <t>ツヅ</t>
    </rPh>
    <rPh sb="72" eb="73">
      <t>オモ</t>
    </rPh>
    <rPh sb="74" eb="76">
      <t>ゲンイン</t>
    </rPh>
    <rPh sb="78" eb="80">
      <t>ジンコウ</t>
    </rPh>
    <rPh sb="80" eb="82">
      <t>ゲンショウ</t>
    </rPh>
    <rPh sb="85" eb="87">
      <t>キュウスイ</t>
    </rPh>
    <rPh sb="87" eb="89">
      <t>シュウエキ</t>
    </rPh>
    <rPh sb="90" eb="92">
      <t>ゲンショウ</t>
    </rPh>
    <rPh sb="93" eb="94">
      <t>カンガ</t>
    </rPh>
    <rPh sb="100" eb="102">
      <t>ヘイセイ</t>
    </rPh>
    <rPh sb="104" eb="106">
      <t>ネンド</t>
    </rPh>
    <rPh sb="107" eb="109">
      <t>トウゴウ</t>
    </rPh>
    <rPh sb="111" eb="113">
      <t>カンイ</t>
    </rPh>
    <rPh sb="113" eb="115">
      <t>スイドウ</t>
    </rPh>
    <rPh sb="115" eb="117">
      <t>ジギョウ</t>
    </rPh>
    <rPh sb="118" eb="120">
      <t>ルイセキ</t>
    </rPh>
    <rPh sb="120" eb="123">
      <t>ケッソンキン</t>
    </rPh>
    <rPh sb="124" eb="125">
      <t>クワ</t>
    </rPh>
    <rPh sb="127" eb="129">
      <t>レイワ</t>
    </rPh>
    <rPh sb="130" eb="132">
      <t>ネンド</t>
    </rPh>
    <rPh sb="132" eb="134">
      <t>イコウ</t>
    </rPh>
    <rPh sb="134" eb="136">
      <t>アカジ</t>
    </rPh>
    <rPh sb="137" eb="138">
      <t>ツヅ</t>
    </rPh>
    <rPh sb="140" eb="143">
      <t>トウネンド</t>
    </rPh>
    <rPh sb="143" eb="146">
      <t>ミショリ</t>
    </rPh>
    <rPh sb="146" eb="148">
      <t>ケッソン</t>
    </rPh>
    <rPh sb="148" eb="149">
      <t>キン</t>
    </rPh>
    <rPh sb="150" eb="152">
      <t>ゾウダイ</t>
    </rPh>
    <rPh sb="164" eb="165">
      <t>ア</t>
    </rPh>
    <rPh sb="177" eb="179">
      <t>レイワ</t>
    </rPh>
    <rPh sb="179" eb="181">
      <t>ガンネン</t>
    </rPh>
    <rPh sb="181" eb="182">
      <t>ド</t>
    </rPh>
    <rPh sb="182" eb="184">
      <t>イコウ</t>
    </rPh>
    <rPh sb="188" eb="189">
      <t>ツヅ</t>
    </rPh>
    <rPh sb="205" eb="207">
      <t>ウワマワ</t>
    </rPh>
    <rPh sb="212" eb="214">
      <t>シハライ</t>
    </rPh>
    <rPh sb="214" eb="216">
      <t>ノウリョク</t>
    </rPh>
    <rPh sb="217" eb="219">
      <t>モンダイ</t>
    </rPh>
    <rPh sb="220" eb="221">
      <t>ナ</t>
    </rPh>
    <rPh sb="230" eb="232">
      <t>シヒョウ</t>
    </rPh>
    <rPh sb="235" eb="237">
      <t>ケイエイ</t>
    </rPh>
    <rPh sb="238" eb="241">
      <t>ケンゼンセイ</t>
    </rPh>
    <rPh sb="242" eb="243">
      <t>タカ</t>
    </rPh>
    <rPh sb="250" eb="252">
      <t>リョウキン</t>
    </rPh>
    <rPh sb="252" eb="254">
      <t>カイテイ</t>
    </rPh>
    <rPh sb="304" eb="306">
      <t>スウチ</t>
    </rPh>
    <rPh sb="312" eb="314">
      <t>キュウスイ</t>
    </rPh>
    <rPh sb="314" eb="316">
      <t>ゲンカ</t>
    </rPh>
    <rPh sb="318" eb="320">
      <t>ルイジ</t>
    </rPh>
    <rPh sb="320" eb="322">
      <t>ダンタイ</t>
    </rPh>
    <rPh sb="323" eb="325">
      <t>ヘイキン</t>
    </rPh>
    <rPh sb="325" eb="326">
      <t>チ</t>
    </rPh>
    <rPh sb="327" eb="329">
      <t>シタマワ</t>
    </rPh>
    <rPh sb="336" eb="339">
      <t>ゼンネンド</t>
    </rPh>
    <rPh sb="340" eb="342">
      <t>ヒカク</t>
    </rPh>
    <rPh sb="345" eb="347">
      <t>ユウシュウ</t>
    </rPh>
    <rPh sb="347" eb="349">
      <t>スイリョウ</t>
    </rPh>
    <rPh sb="350" eb="352">
      <t>ゲンショウ</t>
    </rPh>
    <rPh sb="353" eb="355">
      <t>ケイジョウ</t>
    </rPh>
    <rPh sb="355" eb="357">
      <t>ヒヨウ</t>
    </rPh>
    <rPh sb="358" eb="360">
      <t>ゾウカ</t>
    </rPh>
    <rPh sb="365" eb="367">
      <t>トウガイ</t>
    </rPh>
    <rPh sb="367" eb="368">
      <t>チ</t>
    </rPh>
    <rPh sb="369" eb="370">
      <t>ア</t>
    </rPh>
    <rPh sb="443" eb="444">
      <t>タカ</t>
    </rPh>
    <rPh sb="445" eb="446">
      <t>アタイ</t>
    </rPh>
    <rPh sb="462" eb="464">
      <t>コンゴ</t>
    </rPh>
    <rPh sb="474" eb="475">
      <t>トモナ</t>
    </rPh>
    <rPh sb="476" eb="478">
      <t>ハイスイ</t>
    </rPh>
    <rPh sb="478" eb="479">
      <t>リョウ</t>
    </rPh>
    <rPh sb="480" eb="482">
      <t>ゲンショウ</t>
    </rPh>
    <rPh sb="484" eb="486">
      <t>ミコ</t>
    </rPh>
    <rPh sb="494" eb="496">
      <t>ゲンショウ</t>
    </rPh>
    <rPh sb="508" eb="511">
      <t>ユウシュウリツ</t>
    </rPh>
    <rPh sb="519" eb="520">
      <t>クラ</t>
    </rPh>
    <rPh sb="521" eb="523">
      <t>レイワ</t>
    </rPh>
    <rPh sb="524" eb="526">
      <t>ネンド</t>
    </rPh>
    <rPh sb="527" eb="529">
      <t>ジャッカン</t>
    </rPh>
    <rPh sb="529" eb="531">
      <t>ジョウショウ</t>
    </rPh>
    <rPh sb="535" eb="537">
      <t>レイワ</t>
    </rPh>
    <rPh sb="538" eb="540">
      <t>ネンド</t>
    </rPh>
    <rPh sb="541" eb="543">
      <t>ゲンショウ</t>
    </rPh>
    <rPh sb="544" eb="545">
      <t>テン</t>
    </rPh>
    <rPh sb="550" eb="552">
      <t>ロウキュウ</t>
    </rPh>
    <rPh sb="552" eb="553">
      <t>カン</t>
    </rPh>
    <rPh sb="556" eb="558">
      <t>ロウスイ</t>
    </rPh>
    <rPh sb="558" eb="559">
      <t>トウ</t>
    </rPh>
    <rPh sb="560" eb="562">
      <t>ゾウカ</t>
    </rPh>
    <rPh sb="562" eb="564">
      <t>ケイコウ</t>
    </rPh>
    <rPh sb="572" eb="574">
      <t>コンゴ</t>
    </rPh>
    <rPh sb="575" eb="578">
      <t>ユウシュウリツ</t>
    </rPh>
    <rPh sb="579" eb="581">
      <t>テイカ</t>
    </rPh>
    <rPh sb="582" eb="584">
      <t>ミコ</t>
    </rPh>
    <rPh sb="592" eb="594">
      <t>シヒョウ</t>
    </rPh>
    <rPh sb="596" eb="598">
      <t>コンゴ</t>
    </rPh>
    <rPh sb="599" eb="601">
      <t>ゲンショウ</t>
    </rPh>
    <rPh sb="601" eb="603">
      <t>ケイコウ</t>
    </rPh>
    <rPh sb="604" eb="605">
      <t>ツヅ</t>
    </rPh>
    <rPh sb="607" eb="609">
      <t>スイソク</t>
    </rPh>
    <rPh sb="617" eb="619">
      <t>ケイエイ</t>
    </rPh>
    <rPh sb="620" eb="623">
      <t>コウリツセイ</t>
    </rPh>
    <rPh sb="624" eb="625">
      <t>タカ</t>
    </rPh>
    <rPh sb="631" eb="633">
      <t>ショウライ</t>
    </rPh>
    <rPh sb="634" eb="636">
      <t>シセツ</t>
    </rPh>
    <rPh sb="636" eb="638">
      <t>キボ</t>
    </rPh>
    <rPh sb="639" eb="641">
      <t>ミナオ</t>
    </rPh>
    <rPh sb="643" eb="645">
      <t>ケントウ</t>
    </rPh>
    <rPh sb="646" eb="648">
      <t>ヒツヨウ</t>
    </rPh>
    <rPh sb="652" eb="653">
      <t>カンガ</t>
    </rPh>
    <rPh sb="660" eb="662">
      <t>コンゴ</t>
    </rPh>
    <rPh sb="671" eb="673">
      <t>キュウスイ</t>
    </rPh>
    <rPh sb="673" eb="675">
      <t>シュウエキ</t>
    </rPh>
    <rPh sb="701" eb="703">
      <t>ヒヨウ</t>
    </rPh>
    <rPh sb="716" eb="718">
      <t>ゾウカ</t>
    </rPh>
    <rPh sb="748" eb="749">
      <t>ガツ</t>
    </rPh>
    <rPh sb="750" eb="752">
      <t>リョウキン</t>
    </rPh>
    <rPh sb="752" eb="754">
      <t>カイテイ</t>
    </rPh>
    <phoneticPr fontId="4"/>
  </si>
  <si>
    <t>平成30年度に簡易水道事業と統合し、経営状態の悪化が継続し、令和2年度以降、3年連続の赤字となった。人口減少に加え、コロナ禍により収益は減少。さらに減価償却費、施設修繕費等の費用は増加。また、旧簡水分の累積欠損金を引継いだことから、厳しい決算状況が続いている。
経営状態の改善を図るには、経営の財政基盤を安定させ、継続的な施設更新ができる財源を確保することが重要である。また、維持管理費の節制や将来の給水人口減少を見据えた施設規模の縮小・廃止統合、投資の効率化などについて、新水道ビジョン（経営戦略　令和元年度～令和10年度）に沿って事業を推進するとともに、達成度を検証しながら、経営改善を図っていく。なお、これまで料金改定に向けた検討を進めてきたが、令和5年9月に料金改定した。</t>
    <rPh sb="0" eb="2">
      <t>ヘイセイ</t>
    </rPh>
    <rPh sb="4" eb="6">
      <t>ネンド</t>
    </rPh>
    <rPh sb="7" eb="9">
      <t>カンイ</t>
    </rPh>
    <rPh sb="9" eb="11">
      <t>スイドウ</t>
    </rPh>
    <rPh sb="11" eb="13">
      <t>ジギョウ</t>
    </rPh>
    <rPh sb="14" eb="16">
      <t>トウゴウ</t>
    </rPh>
    <rPh sb="18" eb="20">
      <t>ケイエイ</t>
    </rPh>
    <rPh sb="20" eb="22">
      <t>ジョウタイ</t>
    </rPh>
    <rPh sb="23" eb="25">
      <t>アッカ</t>
    </rPh>
    <rPh sb="26" eb="28">
      <t>ケイゾク</t>
    </rPh>
    <rPh sb="30" eb="32">
      <t>レイワ</t>
    </rPh>
    <rPh sb="33" eb="35">
      <t>ネンド</t>
    </rPh>
    <rPh sb="35" eb="37">
      <t>イコウ</t>
    </rPh>
    <rPh sb="39" eb="40">
      <t>ネン</t>
    </rPh>
    <rPh sb="40" eb="42">
      <t>レンゾク</t>
    </rPh>
    <rPh sb="43" eb="45">
      <t>アカジ</t>
    </rPh>
    <rPh sb="50" eb="52">
      <t>ジンコウ</t>
    </rPh>
    <rPh sb="52" eb="54">
      <t>ゲンショウ</t>
    </rPh>
    <rPh sb="55" eb="56">
      <t>クワ</t>
    </rPh>
    <rPh sb="61" eb="62">
      <t>カ</t>
    </rPh>
    <rPh sb="65" eb="67">
      <t>シュウエキ</t>
    </rPh>
    <rPh sb="68" eb="70">
      <t>ゲンショウ</t>
    </rPh>
    <rPh sb="74" eb="76">
      <t>ゲンカ</t>
    </rPh>
    <rPh sb="76" eb="78">
      <t>ショウキャク</t>
    </rPh>
    <rPh sb="78" eb="79">
      <t>ヒ</t>
    </rPh>
    <rPh sb="80" eb="82">
      <t>シセツ</t>
    </rPh>
    <rPh sb="82" eb="85">
      <t>シュウゼンヒ</t>
    </rPh>
    <rPh sb="85" eb="86">
      <t>トウ</t>
    </rPh>
    <rPh sb="87" eb="89">
      <t>ヒヨウ</t>
    </rPh>
    <rPh sb="90" eb="91">
      <t>ゾウ</t>
    </rPh>
    <rPh sb="91" eb="92">
      <t>カ</t>
    </rPh>
    <rPh sb="96" eb="97">
      <t>キュウ</t>
    </rPh>
    <rPh sb="116" eb="117">
      <t>キビ</t>
    </rPh>
    <rPh sb="121" eb="123">
      <t>ジョウキョウ</t>
    </rPh>
    <rPh sb="124" eb="125">
      <t>ツヅ</t>
    </rPh>
    <rPh sb="147" eb="149">
      <t>ザイセイ</t>
    </rPh>
    <rPh sb="157" eb="160">
      <t>ケイゾクテキ</t>
    </rPh>
    <rPh sb="179" eb="181">
      <t>ジュウヨウ</t>
    </rPh>
    <rPh sb="237" eb="238">
      <t>シン</t>
    </rPh>
    <rPh sb="238" eb="239">
      <t>スイ</t>
    </rPh>
    <rPh sb="239" eb="240">
      <t>ドウ</t>
    </rPh>
    <rPh sb="245" eb="247">
      <t>ケイエイ</t>
    </rPh>
    <rPh sb="247" eb="249">
      <t>センリャク</t>
    </rPh>
    <rPh sb="250" eb="252">
      <t>レイワ</t>
    </rPh>
    <rPh sb="252" eb="254">
      <t>ガンネン</t>
    </rPh>
    <rPh sb="254" eb="255">
      <t>ド</t>
    </rPh>
    <rPh sb="256" eb="258">
      <t>レイワ</t>
    </rPh>
    <rPh sb="260" eb="261">
      <t>ネン</t>
    </rPh>
    <rPh sb="261" eb="262">
      <t>ド</t>
    </rPh>
    <rPh sb="264" eb="265">
      <t>ソ</t>
    </rPh>
    <rPh sb="267" eb="269">
      <t>ジギョウ</t>
    </rPh>
    <rPh sb="270" eb="272">
      <t>スイシン</t>
    </rPh>
    <rPh sb="279" eb="281">
      <t>タッセイ</t>
    </rPh>
    <rPh sb="281" eb="282">
      <t>ド</t>
    </rPh>
    <rPh sb="283" eb="285">
      <t>ケンショウ</t>
    </rPh>
    <rPh sb="295" eb="296">
      <t>ハカ</t>
    </rPh>
    <rPh sb="326" eb="328">
      <t>レイワ</t>
    </rPh>
    <rPh sb="333" eb="335">
      <t>リョウキン</t>
    </rPh>
    <rPh sb="335" eb="337">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</si>
</sst>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1.18</c:v>
                </c:pt>
                <c:pt idx="1">
                  <c:v>0.01</c:v>
                </c:pt>
                <c:pt idx="2">
                  <c:v>0.43</c:v>
                </c:pt>
                <c:pt idx="3">
                  <c:v>0.64</c:v>
                </c:pt>
                <c:pt idx="4">
                  <c:v>0.34</c:v>
                </c:pt>
              </c:numCache>
            </c:numRef>
          </c:val>
          <c:extLst xmlns:c16r2="http://schemas.microsoft.com/office/drawing/2015/06/chart">
            <c:ext xmlns:c16="http://schemas.microsoft.com/office/drawing/2014/chart" uri="{C3380CC4-5D6E-409C-BE32-E72D297353CC}">
              <c16:uniqueId val="{00000000-D595-4F05-B5F4-3CDFF020FBBF}"/>
            </c:ext>
          </c:extLst>
        </c:ser>
        <c:dLbls>
          <c:showLegendKey val="0"/>
          <c:showVal val="0"/>
          <c:showCatName val="0"/>
          <c:showSerName val="0"/>
          <c:showPercent val="0"/>
          <c:showBubbleSize val="0"/>
        </c:dLbls>
        <c:gapWidth val="150"/>
        <c:axId val="138627424"/>
        <c:axId val="46002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xmlns:c16r2="http://schemas.microsoft.com/office/drawing/2015/06/chart">
            <c:ext xmlns:c16="http://schemas.microsoft.com/office/drawing/2014/chart" uri="{C3380CC4-5D6E-409C-BE32-E72D297353CC}">
              <c16:uniqueId val="{00000001-D595-4F05-B5F4-3CDFF020FBBF}"/>
            </c:ext>
          </c:extLst>
        </c:ser>
        <c:dLbls>
          <c:showLegendKey val="0"/>
          <c:showVal val="0"/>
          <c:showCatName val="0"/>
          <c:showSerName val="0"/>
          <c:showPercent val="0"/>
          <c:showBubbleSize val="0"/>
        </c:dLbls>
        <c:marker val="1"/>
        <c:smooth val="0"/>
        <c:axId val="138627424"/>
        <c:axId val="460024112"/>
      </c:lineChart>
      <c:dateAx>
        <c:axId val="138627424"/>
        <c:scaling>
          <c:orientation val="minMax"/>
        </c:scaling>
        <c:delete val="1"/>
        <c:axPos val="b"/>
        <c:numFmt formatCode="&quot;H&quot;yy" sourceLinked="1"/>
        <c:majorTickMark val="none"/>
        <c:minorTickMark val="none"/>
        <c:tickLblPos val="none"/>
        <c:crossAx val="460024112"/>
        <c:crosses val="autoZero"/>
        <c:auto val="1"/>
        <c:lblOffset val="100"/>
        <c:baseTimeUnit val="years"/>
      </c:dateAx>
      <c:valAx>
        <c:axId val="46002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80.33</c:v>
                </c:pt>
                <c:pt idx="1">
                  <c:v>79.040000000000006</c:v>
                </c:pt>
                <c:pt idx="2">
                  <c:v>77.91</c:v>
                </c:pt>
                <c:pt idx="3">
                  <c:v>77.489999999999995</c:v>
                </c:pt>
                <c:pt idx="4">
                  <c:v>75.83</c:v>
                </c:pt>
              </c:numCache>
            </c:numRef>
          </c:val>
          <c:extLst xmlns:c16r2="http://schemas.microsoft.com/office/drawing/2015/06/chart">
            <c:ext xmlns:c16="http://schemas.microsoft.com/office/drawing/2014/chart" uri="{C3380CC4-5D6E-409C-BE32-E72D297353CC}">
              <c16:uniqueId val="{00000000-E07F-42CE-ADB1-C2868612719E}"/>
            </c:ext>
          </c:extLst>
        </c:ser>
        <c:dLbls>
          <c:showLegendKey val="0"/>
          <c:showVal val="0"/>
          <c:showCatName val="0"/>
          <c:showSerName val="0"/>
          <c:showPercent val="0"/>
          <c:showBubbleSize val="0"/>
        </c:dLbls>
        <c:gapWidth val="150"/>
        <c:axId val="460761488"/>
        <c:axId val="46076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xmlns:c16r2="http://schemas.microsoft.com/office/drawing/2015/06/chart">
            <c:ext xmlns:c16="http://schemas.microsoft.com/office/drawing/2014/chart" uri="{C3380CC4-5D6E-409C-BE32-E72D297353CC}">
              <c16:uniqueId val="{00000001-E07F-42CE-ADB1-C2868612719E}"/>
            </c:ext>
          </c:extLst>
        </c:ser>
        <c:dLbls>
          <c:showLegendKey val="0"/>
          <c:showVal val="0"/>
          <c:showCatName val="0"/>
          <c:showSerName val="0"/>
          <c:showPercent val="0"/>
          <c:showBubbleSize val="0"/>
        </c:dLbls>
        <c:marker val="1"/>
        <c:smooth val="0"/>
        <c:axId val="460761488"/>
        <c:axId val="460761880"/>
      </c:lineChart>
      <c:dateAx>
        <c:axId val="460761488"/>
        <c:scaling>
          <c:orientation val="minMax"/>
        </c:scaling>
        <c:delete val="1"/>
        <c:axPos val="b"/>
        <c:numFmt formatCode="&quot;H&quot;yy" sourceLinked="1"/>
        <c:majorTickMark val="none"/>
        <c:minorTickMark val="none"/>
        <c:tickLblPos val="none"/>
        <c:crossAx val="460761880"/>
        <c:crosses val="autoZero"/>
        <c:auto val="1"/>
        <c:lblOffset val="100"/>
        <c:baseTimeUnit val="years"/>
      </c:dateAx>
      <c:valAx>
        <c:axId val="46076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6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79.88</c:v>
                </c:pt>
                <c:pt idx="1">
                  <c:v>81.16</c:v>
                </c:pt>
                <c:pt idx="2">
                  <c:v>78.069999999999993</c:v>
                </c:pt>
                <c:pt idx="3">
                  <c:v>79.92</c:v>
                </c:pt>
                <c:pt idx="4">
                  <c:v>79.900000000000006</c:v>
                </c:pt>
              </c:numCache>
            </c:numRef>
          </c:val>
          <c:extLst xmlns:c16r2="http://schemas.microsoft.com/office/drawing/2015/06/chart">
            <c:ext xmlns:c16="http://schemas.microsoft.com/office/drawing/2014/chart" uri="{C3380CC4-5D6E-409C-BE32-E72D297353CC}">
              <c16:uniqueId val="{00000000-F6E9-4844-BA05-E187D28E089C}"/>
            </c:ext>
          </c:extLst>
        </c:ser>
        <c:dLbls>
          <c:showLegendKey val="0"/>
          <c:showVal val="0"/>
          <c:showCatName val="0"/>
          <c:showSerName val="0"/>
          <c:showPercent val="0"/>
          <c:showBubbleSize val="0"/>
        </c:dLbls>
        <c:gapWidth val="150"/>
        <c:axId val="460028032"/>
        <c:axId val="46141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xmlns:c16r2="http://schemas.microsoft.com/office/drawing/2015/06/chart">
            <c:ext xmlns:c16="http://schemas.microsoft.com/office/drawing/2014/chart" uri="{C3380CC4-5D6E-409C-BE32-E72D297353CC}">
              <c16:uniqueId val="{00000001-F6E9-4844-BA05-E187D28E089C}"/>
            </c:ext>
          </c:extLst>
        </c:ser>
        <c:dLbls>
          <c:showLegendKey val="0"/>
          <c:showVal val="0"/>
          <c:showCatName val="0"/>
          <c:showSerName val="0"/>
          <c:showPercent val="0"/>
          <c:showBubbleSize val="0"/>
        </c:dLbls>
        <c:marker val="1"/>
        <c:smooth val="0"/>
        <c:axId val="460028032"/>
        <c:axId val="461413960"/>
      </c:lineChart>
      <c:dateAx>
        <c:axId val="460028032"/>
        <c:scaling>
          <c:orientation val="minMax"/>
        </c:scaling>
        <c:delete val="1"/>
        <c:axPos val="b"/>
        <c:numFmt formatCode="&quot;H&quot;yy" sourceLinked="1"/>
        <c:majorTickMark val="none"/>
        <c:minorTickMark val="none"/>
        <c:tickLblPos val="none"/>
        <c:crossAx val="461413960"/>
        <c:crosses val="autoZero"/>
        <c:auto val="1"/>
        <c:lblOffset val="100"/>
        <c:baseTimeUnit val="years"/>
      </c:dateAx>
      <c:valAx>
        <c:axId val="46141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101.55</c:v>
                </c:pt>
                <c:pt idx="1">
                  <c:v>100.61</c:v>
                </c:pt>
                <c:pt idx="2">
                  <c:v>97.24</c:v>
                </c:pt>
                <c:pt idx="3">
                  <c:v>94.53</c:v>
                </c:pt>
                <c:pt idx="4">
                  <c:v>93.56</c:v>
                </c:pt>
              </c:numCache>
            </c:numRef>
          </c:val>
          <c:extLst xmlns:c16r2="http://schemas.microsoft.com/office/drawing/2015/06/chart">
            <c:ext xmlns:c16="http://schemas.microsoft.com/office/drawing/2014/chart" uri="{C3380CC4-5D6E-409C-BE32-E72D297353CC}">
              <c16:uniqueId val="{00000000-F940-49BD-9EB9-CE20F99BEB14}"/>
            </c:ext>
          </c:extLst>
        </c:ser>
        <c:dLbls>
          <c:showLegendKey val="0"/>
          <c:showVal val="0"/>
          <c:showCatName val="0"/>
          <c:showSerName val="0"/>
          <c:showPercent val="0"/>
          <c:showBubbleSize val="0"/>
        </c:dLbls>
        <c:gapWidth val="150"/>
        <c:axId val="460022152"/>
        <c:axId val="46002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xmlns:c16r2="http://schemas.microsoft.com/office/drawing/2015/06/chart">
            <c:ext xmlns:c16="http://schemas.microsoft.com/office/drawing/2014/chart" uri="{C3380CC4-5D6E-409C-BE32-E72D297353CC}">
              <c16:uniqueId val="{00000001-F940-49BD-9EB9-CE20F99BEB14}"/>
            </c:ext>
          </c:extLst>
        </c:ser>
        <c:dLbls>
          <c:showLegendKey val="0"/>
          <c:showVal val="0"/>
          <c:showCatName val="0"/>
          <c:showSerName val="0"/>
          <c:showPercent val="0"/>
          <c:showBubbleSize val="0"/>
        </c:dLbls>
        <c:marker val="1"/>
        <c:smooth val="0"/>
        <c:axId val="460022152"/>
        <c:axId val="460026072"/>
      </c:lineChart>
      <c:dateAx>
        <c:axId val="460022152"/>
        <c:scaling>
          <c:orientation val="minMax"/>
        </c:scaling>
        <c:delete val="1"/>
        <c:axPos val="b"/>
        <c:numFmt formatCode="&quot;H&quot;yy" sourceLinked="1"/>
        <c:majorTickMark val="none"/>
        <c:minorTickMark val="none"/>
        <c:tickLblPos val="none"/>
        <c:crossAx val="460026072"/>
        <c:crosses val="autoZero"/>
        <c:auto val="1"/>
        <c:lblOffset val="100"/>
        <c:baseTimeUnit val="years"/>
      </c:dateAx>
      <c:valAx>
        <c:axId val="460026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02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41.8</c:v>
                </c:pt>
                <c:pt idx="1">
                  <c:v>43.15</c:v>
                </c:pt>
                <c:pt idx="2">
                  <c:v>44.59</c:v>
                </c:pt>
                <c:pt idx="3">
                  <c:v>45.86</c:v>
                </c:pt>
                <c:pt idx="4">
                  <c:v>47.45</c:v>
                </c:pt>
              </c:numCache>
            </c:numRef>
          </c:val>
          <c:extLst xmlns:c16r2="http://schemas.microsoft.com/office/drawing/2015/06/chart">
            <c:ext xmlns:c16="http://schemas.microsoft.com/office/drawing/2014/chart" uri="{C3380CC4-5D6E-409C-BE32-E72D297353CC}">
              <c16:uniqueId val="{00000000-0005-40A3-9874-C3BA47FE594F}"/>
            </c:ext>
          </c:extLst>
        </c:ser>
        <c:dLbls>
          <c:showLegendKey val="0"/>
          <c:showVal val="0"/>
          <c:showCatName val="0"/>
          <c:showSerName val="0"/>
          <c:showPercent val="0"/>
          <c:showBubbleSize val="0"/>
        </c:dLbls>
        <c:gapWidth val="150"/>
        <c:axId val="460023720"/>
        <c:axId val="46002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xmlns:c16r2="http://schemas.microsoft.com/office/drawing/2015/06/chart">
            <c:ext xmlns:c16="http://schemas.microsoft.com/office/drawing/2014/chart" uri="{C3380CC4-5D6E-409C-BE32-E72D297353CC}">
              <c16:uniqueId val="{00000001-0005-40A3-9874-C3BA47FE594F}"/>
            </c:ext>
          </c:extLst>
        </c:ser>
        <c:dLbls>
          <c:showLegendKey val="0"/>
          <c:showVal val="0"/>
          <c:showCatName val="0"/>
          <c:showSerName val="0"/>
          <c:showPercent val="0"/>
          <c:showBubbleSize val="0"/>
        </c:dLbls>
        <c:marker val="1"/>
        <c:smooth val="0"/>
        <c:axId val="460023720"/>
        <c:axId val="460024504"/>
      </c:lineChart>
      <c:dateAx>
        <c:axId val="460023720"/>
        <c:scaling>
          <c:orientation val="minMax"/>
        </c:scaling>
        <c:delete val="1"/>
        <c:axPos val="b"/>
        <c:numFmt formatCode="&quot;H&quot;yy" sourceLinked="1"/>
        <c:majorTickMark val="none"/>
        <c:minorTickMark val="none"/>
        <c:tickLblPos val="none"/>
        <c:crossAx val="460024504"/>
        <c:crosses val="autoZero"/>
        <c:auto val="1"/>
        <c:lblOffset val="100"/>
        <c:baseTimeUnit val="years"/>
      </c:dateAx>
      <c:valAx>
        <c:axId val="4600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2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12.88</c:v>
                </c:pt>
                <c:pt idx="1">
                  <c:v>14.02</c:v>
                </c:pt>
                <c:pt idx="2">
                  <c:v>15.57</c:v>
                </c:pt>
                <c:pt idx="3">
                  <c:v>16.43</c:v>
                </c:pt>
                <c:pt idx="4">
                  <c:v>19.57</c:v>
                </c:pt>
              </c:numCache>
            </c:numRef>
          </c:val>
          <c:extLst xmlns:c16r2="http://schemas.microsoft.com/office/drawing/2015/06/chart">
            <c:ext xmlns:c16="http://schemas.microsoft.com/office/drawing/2014/chart" uri="{C3380CC4-5D6E-409C-BE32-E72D297353CC}">
              <c16:uniqueId val="{00000000-91D5-40B4-9F6E-679C0EB84B40}"/>
            </c:ext>
          </c:extLst>
        </c:ser>
        <c:dLbls>
          <c:showLegendKey val="0"/>
          <c:showVal val="0"/>
          <c:showCatName val="0"/>
          <c:showSerName val="0"/>
          <c:showPercent val="0"/>
          <c:showBubbleSize val="0"/>
        </c:dLbls>
        <c:gapWidth val="150"/>
        <c:axId val="460025680"/>
        <c:axId val="4600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xmlns:c16r2="http://schemas.microsoft.com/office/drawing/2015/06/chart">
            <c:ext xmlns:c16="http://schemas.microsoft.com/office/drawing/2014/chart" uri="{C3380CC4-5D6E-409C-BE32-E72D297353CC}">
              <c16:uniqueId val="{00000001-91D5-40B4-9F6E-679C0EB84B40}"/>
            </c:ext>
          </c:extLst>
        </c:ser>
        <c:dLbls>
          <c:showLegendKey val="0"/>
          <c:showVal val="0"/>
          <c:showCatName val="0"/>
          <c:showSerName val="0"/>
          <c:showPercent val="0"/>
          <c:showBubbleSize val="0"/>
        </c:dLbls>
        <c:marker val="1"/>
        <c:smooth val="0"/>
        <c:axId val="460025680"/>
        <c:axId val="460026464"/>
      </c:lineChart>
      <c:dateAx>
        <c:axId val="460025680"/>
        <c:scaling>
          <c:orientation val="minMax"/>
        </c:scaling>
        <c:delete val="1"/>
        <c:axPos val="b"/>
        <c:numFmt formatCode="&quot;H&quot;yy" sourceLinked="1"/>
        <c:majorTickMark val="none"/>
        <c:minorTickMark val="none"/>
        <c:tickLblPos val="none"/>
        <c:crossAx val="460026464"/>
        <c:crosses val="autoZero"/>
        <c:auto val="1"/>
        <c:lblOffset val="100"/>
        <c:baseTimeUnit val="years"/>
      </c:dateAx>
      <c:valAx>
        <c:axId val="4600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2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16.7</c:v>
                </c:pt>
                <c:pt idx="1">
                  <c:v>16.43</c:v>
                </c:pt>
                <c:pt idx="2">
                  <c:v>25.56</c:v>
                </c:pt>
                <c:pt idx="3">
                  <c:v>32.81</c:v>
                </c:pt>
                <c:pt idx="4">
                  <c:v>42.02</c:v>
                </c:pt>
              </c:numCache>
            </c:numRef>
          </c:val>
          <c:extLst xmlns:c16r2="http://schemas.microsoft.com/office/drawing/2015/06/chart">
            <c:ext xmlns:c16="http://schemas.microsoft.com/office/drawing/2014/chart" uri="{C3380CC4-5D6E-409C-BE32-E72D297353CC}">
              <c16:uniqueId val="{00000000-481A-4E4B-B612-E99AF65E519C}"/>
            </c:ext>
          </c:extLst>
        </c:ser>
        <c:dLbls>
          <c:showLegendKey val="0"/>
          <c:showVal val="0"/>
          <c:showCatName val="0"/>
          <c:showSerName val="0"/>
          <c:showPercent val="0"/>
          <c:showBubbleSize val="0"/>
        </c:dLbls>
        <c:gapWidth val="150"/>
        <c:axId val="460021368"/>
        <c:axId val="46002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xmlns:c16r2="http://schemas.microsoft.com/office/drawing/2015/06/chart">
            <c:ext xmlns:c16="http://schemas.microsoft.com/office/drawing/2014/chart" uri="{C3380CC4-5D6E-409C-BE32-E72D297353CC}">
              <c16:uniqueId val="{00000001-481A-4E4B-B612-E99AF65E519C}"/>
            </c:ext>
          </c:extLst>
        </c:ser>
        <c:dLbls>
          <c:showLegendKey val="0"/>
          <c:showVal val="0"/>
          <c:showCatName val="0"/>
          <c:showSerName val="0"/>
          <c:showPercent val="0"/>
          <c:showBubbleSize val="0"/>
        </c:dLbls>
        <c:marker val="1"/>
        <c:smooth val="0"/>
        <c:axId val="460021368"/>
        <c:axId val="460022936"/>
      </c:lineChart>
      <c:dateAx>
        <c:axId val="460021368"/>
        <c:scaling>
          <c:orientation val="minMax"/>
        </c:scaling>
        <c:delete val="1"/>
        <c:axPos val="b"/>
        <c:numFmt formatCode="&quot;H&quot;yy" sourceLinked="1"/>
        <c:majorTickMark val="none"/>
        <c:minorTickMark val="none"/>
        <c:tickLblPos val="none"/>
        <c:crossAx val="460022936"/>
        <c:crosses val="autoZero"/>
        <c:auto val="1"/>
        <c:lblOffset val="100"/>
        <c:baseTimeUnit val="years"/>
      </c:dateAx>
      <c:valAx>
        <c:axId val="460022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02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175.13</c:v>
                </c:pt>
                <c:pt idx="1">
                  <c:v>168.56</c:v>
                </c:pt>
                <c:pt idx="2">
                  <c:v>169.44</c:v>
                </c:pt>
                <c:pt idx="3">
                  <c:v>166.62</c:v>
                </c:pt>
                <c:pt idx="4">
                  <c:v>139.78</c:v>
                </c:pt>
              </c:numCache>
            </c:numRef>
          </c:val>
          <c:extLst xmlns:c16r2="http://schemas.microsoft.com/office/drawing/2015/06/chart">
            <c:ext xmlns:c16="http://schemas.microsoft.com/office/drawing/2014/chart" uri="{C3380CC4-5D6E-409C-BE32-E72D297353CC}">
              <c16:uniqueId val="{00000000-B49C-47EF-898E-E21A625FB952}"/>
            </c:ext>
          </c:extLst>
        </c:ser>
        <c:dLbls>
          <c:showLegendKey val="0"/>
          <c:showVal val="0"/>
          <c:showCatName val="0"/>
          <c:showSerName val="0"/>
          <c:showPercent val="0"/>
          <c:showBubbleSize val="0"/>
        </c:dLbls>
        <c:gapWidth val="150"/>
        <c:axId val="460758744"/>
        <c:axId val="46076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xmlns:c16r2="http://schemas.microsoft.com/office/drawing/2015/06/chart">
            <c:ext xmlns:c16="http://schemas.microsoft.com/office/drawing/2014/chart" uri="{C3380CC4-5D6E-409C-BE32-E72D297353CC}">
              <c16:uniqueId val="{00000001-B49C-47EF-898E-E21A625FB952}"/>
            </c:ext>
          </c:extLst>
        </c:ser>
        <c:dLbls>
          <c:showLegendKey val="0"/>
          <c:showVal val="0"/>
          <c:showCatName val="0"/>
          <c:showSerName val="0"/>
          <c:showPercent val="0"/>
          <c:showBubbleSize val="0"/>
        </c:dLbls>
        <c:marker val="1"/>
        <c:smooth val="0"/>
        <c:axId val="460758744"/>
        <c:axId val="460764232"/>
      </c:lineChart>
      <c:dateAx>
        <c:axId val="460758744"/>
        <c:scaling>
          <c:orientation val="minMax"/>
        </c:scaling>
        <c:delete val="1"/>
        <c:axPos val="b"/>
        <c:numFmt formatCode="&quot;H&quot;yy" sourceLinked="1"/>
        <c:majorTickMark val="none"/>
        <c:minorTickMark val="none"/>
        <c:tickLblPos val="none"/>
        <c:crossAx val="460764232"/>
        <c:crosses val="autoZero"/>
        <c:auto val="1"/>
        <c:lblOffset val="100"/>
        <c:baseTimeUnit val="years"/>
      </c:dateAx>
      <c:valAx>
        <c:axId val="460764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75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754.52</c:v>
                </c:pt>
                <c:pt idx="1">
                  <c:v>769.13</c:v>
                </c:pt>
                <c:pt idx="2">
                  <c:v>780.29</c:v>
                </c:pt>
                <c:pt idx="3">
                  <c:v>762.42</c:v>
                </c:pt>
                <c:pt idx="4">
                  <c:v>741.55</c:v>
                </c:pt>
              </c:numCache>
            </c:numRef>
          </c:val>
          <c:extLst xmlns:c16r2="http://schemas.microsoft.com/office/drawing/2015/06/chart">
            <c:ext xmlns:c16="http://schemas.microsoft.com/office/drawing/2014/chart" uri="{C3380CC4-5D6E-409C-BE32-E72D297353CC}">
              <c16:uniqueId val="{00000000-C061-4DDC-8658-51FBE5E01F64}"/>
            </c:ext>
          </c:extLst>
        </c:ser>
        <c:dLbls>
          <c:showLegendKey val="0"/>
          <c:showVal val="0"/>
          <c:showCatName val="0"/>
          <c:showSerName val="0"/>
          <c:showPercent val="0"/>
          <c:showBubbleSize val="0"/>
        </c:dLbls>
        <c:gapWidth val="150"/>
        <c:axId val="460764624"/>
        <c:axId val="46076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xmlns:c16r2="http://schemas.microsoft.com/office/drawing/2015/06/chart">
            <c:ext xmlns:c16="http://schemas.microsoft.com/office/drawing/2014/chart" uri="{C3380CC4-5D6E-409C-BE32-E72D297353CC}">
              <c16:uniqueId val="{00000001-C061-4DDC-8658-51FBE5E01F64}"/>
            </c:ext>
          </c:extLst>
        </c:ser>
        <c:dLbls>
          <c:showLegendKey val="0"/>
          <c:showVal val="0"/>
          <c:showCatName val="0"/>
          <c:showSerName val="0"/>
          <c:showPercent val="0"/>
          <c:showBubbleSize val="0"/>
        </c:dLbls>
        <c:marker val="1"/>
        <c:smooth val="0"/>
        <c:axId val="460764624"/>
        <c:axId val="460765016"/>
      </c:lineChart>
      <c:dateAx>
        <c:axId val="460764624"/>
        <c:scaling>
          <c:orientation val="minMax"/>
        </c:scaling>
        <c:delete val="1"/>
        <c:axPos val="b"/>
        <c:numFmt formatCode="&quot;H&quot;yy" sourceLinked="1"/>
        <c:majorTickMark val="none"/>
        <c:minorTickMark val="none"/>
        <c:tickLblPos val="none"/>
        <c:crossAx val="460765016"/>
        <c:crosses val="autoZero"/>
        <c:auto val="1"/>
        <c:lblOffset val="100"/>
        <c:baseTimeUnit val="years"/>
      </c:dateAx>
      <c:valAx>
        <c:axId val="460765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76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93.84</c:v>
                </c:pt>
                <c:pt idx="1">
                  <c:v>94.55</c:v>
                </c:pt>
                <c:pt idx="2">
                  <c:v>91.64</c:v>
                </c:pt>
                <c:pt idx="3">
                  <c:v>88.59</c:v>
                </c:pt>
                <c:pt idx="4">
                  <c:v>86.42</c:v>
                </c:pt>
              </c:numCache>
            </c:numRef>
          </c:val>
          <c:extLst xmlns:c16r2="http://schemas.microsoft.com/office/drawing/2015/06/chart">
            <c:ext xmlns:c16="http://schemas.microsoft.com/office/drawing/2014/chart" uri="{C3380CC4-5D6E-409C-BE32-E72D297353CC}">
              <c16:uniqueId val="{00000000-2C4C-4B80-A713-964612832056}"/>
            </c:ext>
          </c:extLst>
        </c:ser>
        <c:dLbls>
          <c:showLegendKey val="0"/>
          <c:showVal val="0"/>
          <c:showCatName val="0"/>
          <c:showSerName val="0"/>
          <c:showPercent val="0"/>
          <c:showBubbleSize val="0"/>
        </c:dLbls>
        <c:gapWidth val="150"/>
        <c:axId val="460760704"/>
        <c:axId val="46075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xmlns:c16r2="http://schemas.microsoft.com/office/drawing/2015/06/chart">
            <c:ext xmlns:c16="http://schemas.microsoft.com/office/drawing/2014/chart" uri="{C3380CC4-5D6E-409C-BE32-E72D297353CC}">
              <c16:uniqueId val="{00000001-2C4C-4B80-A713-964612832056}"/>
            </c:ext>
          </c:extLst>
        </c:ser>
        <c:dLbls>
          <c:showLegendKey val="0"/>
          <c:showVal val="0"/>
          <c:showCatName val="0"/>
          <c:showSerName val="0"/>
          <c:showPercent val="0"/>
          <c:showBubbleSize val="0"/>
        </c:dLbls>
        <c:marker val="1"/>
        <c:smooth val="0"/>
        <c:axId val="460760704"/>
        <c:axId val="460757960"/>
      </c:lineChart>
      <c:dateAx>
        <c:axId val="460760704"/>
        <c:scaling>
          <c:orientation val="minMax"/>
        </c:scaling>
        <c:delete val="1"/>
        <c:axPos val="b"/>
        <c:numFmt formatCode="&quot;H&quot;yy" sourceLinked="1"/>
        <c:majorTickMark val="none"/>
        <c:minorTickMark val="none"/>
        <c:tickLblPos val="none"/>
        <c:crossAx val="460757960"/>
        <c:crosses val="autoZero"/>
        <c:auto val="1"/>
        <c:lblOffset val="100"/>
        <c:baseTimeUnit val="years"/>
      </c:dateAx>
      <c:valAx>
        <c:axId val="46075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127.95</c:v>
                </c:pt>
                <c:pt idx="1">
                  <c:v>123.74</c:v>
                </c:pt>
                <c:pt idx="2">
                  <c:v>132.02000000000001</c:v>
                </c:pt>
                <c:pt idx="3">
                  <c:v>135.91</c:v>
                </c:pt>
                <c:pt idx="4">
                  <c:v>139.63</c:v>
                </c:pt>
              </c:numCache>
            </c:numRef>
          </c:val>
          <c:extLst xmlns:c16r2="http://schemas.microsoft.com/office/drawing/2015/06/chart">
            <c:ext xmlns:c16="http://schemas.microsoft.com/office/drawing/2014/chart" uri="{C3380CC4-5D6E-409C-BE32-E72D297353CC}">
              <c16:uniqueId val="{00000000-B9BA-448B-A2C7-C016C4643C69}"/>
            </c:ext>
          </c:extLst>
        </c:ser>
        <c:dLbls>
          <c:showLegendKey val="0"/>
          <c:showVal val="0"/>
          <c:showCatName val="0"/>
          <c:showSerName val="0"/>
          <c:showPercent val="0"/>
          <c:showBubbleSize val="0"/>
        </c:dLbls>
        <c:gapWidth val="150"/>
        <c:axId val="460759136"/>
        <c:axId val="46076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xmlns:c16r2="http://schemas.microsoft.com/office/drawing/2015/06/chart">
            <c:ext xmlns:c16="http://schemas.microsoft.com/office/drawing/2014/chart" uri="{C3380CC4-5D6E-409C-BE32-E72D297353CC}">
              <c16:uniqueId val="{00000001-B9BA-448B-A2C7-C016C4643C69}"/>
            </c:ext>
          </c:extLst>
        </c:ser>
        <c:dLbls>
          <c:showLegendKey val="0"/>
          <c:showVal val="0"/>
          <c:showCatName val="0"/>
          <c:showSerName val="0"/>
          <c:showPercent val="0"/>
          <c:showBubbleSize val="0"/>
        </c:dLbls>
        <c:marker val="1"/>
        <c:smooth val="0"/>
        <c:axId val="460759136"/>
        <c:axId val="460763056"/>
      </c:lineChart>
      <c:dateAx>
        <c:axId val="460759136"/>
        <c:scaling>
          <c:orientation val="minMax"/>
        </c:scaling>
        <c:delete val="1"/>
        <c:axPos val="b"/>
        <c:numFmt formatCode="&quot;H&quot;yy" sourceLinked="1"/>
        <c:majorTickMark val="none"/>
        <c:minorTickMark val="none"/>
        <c:tickLblPos val="none"/>
        <c:crossAx val="460763056"/>
        <c:crosses val="autoZero"/>
        <c:auto val="1"/>
        <c:lblOffset val="100"/>
        <c:baseTimeUnit val="years"/>
      </c:dateAx>
      <c:valAx>
        <c:axId val="46076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宮崎県　小林市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A5</v>
      </c>
      <c r="X8" s="81"/>
      <c r="Y8" s="81"/>
      <c r="Z8" s="81"/>
      <c r="AA8" s="81"/>
      <c r="AB8" s="81"/>
      <c r="AC8" s="81"/>
      <c r="AD8" s="81" t="str">
        <f>データ!$M$6</f>
        <v>非設置</v>
      </c>
      <c r="AE8" s="81"/>
      <c r="AF8" s="81"/>
      <c r="AG8" s="81"/>
      <c r="AH8" s="81"/>
      <c r="AI8" s="81"/>
      <c r="AJ8" s="81"/>
      <c r="AK8" s="2"/>
      <c r="AL8" s="72">
        <f>データ!$R$6</f>
        <v>43554</v>
      </c>
      <c r="AM8" s="72"/>
      <c r="AN8" s="72"/>
      <c r="AO8" s="72"/>
      <c r="AP8" s="72"/>
      <c r="AQ8" s="72"/>
      <c r="AR8" s="72"/>
      <c r="AS8" s="72"/>
      <c r="AT8" s="37">
        <f>データ!$S$6</f>
        <v>562.95000000000005</v>
      </c>
      <c r="AU8" s="38"/>
      <c r="AV8" s="38"/>
      <c r="AW8" s="38"/>
      <c r="AX8" s="38"/>
      <c r="AY8" s="38"/>
      <c r="AZ8" s="38"/>
      <c r="BA8" s="38"/>
      <c r="BB8" s="61">
        <f>データ!$T$6</f>
        <v>77.37</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43.98</v>
      </c>
      <c r="J10" s="38"/>
      <c r="K10" s="38"/>
      <c r="L10" s="38"/>
      <c r="M10" s="38"/>
      <c r="N10" s="38"/>
      <c r="O10" s="71"/>
      <c r="P10" s="61">
        <f>データ!$P$6</f>
        <v>94.05</v>
      </c>
      <c r="Q10" s="61"/>
      <c r="R10" s="61"/>
      <c r="S10" s="61"/>
      <c r="T10" s="61"/>
      <c r="U10" s="61"/>
      <c r="V10" s="61"/>
      <c r="W10" s="72">
        <f>データ!$Q$6</f>
        <v>2409</v>
      </c>
      <c r="X10" s="72"/>
      <c r="Y10" s="72"/>
      <c r="Z10" s="72"/>
      <c r="AA10" s="72"/>
      <c r="AB10" s="72"/>
      <c r="AC10" s="72"/>
      <c r="AD10" s="2"/>
      <c r="AE10" s="2"/>
      <c r="AF10" s="2"/>
      <c r="AG10" s="2"/>
      <c r="AH10" s="2"/>
      <c r="AI10" s="2"/>
      <c r="AJ10" s="2"/>
      <c r="AK10" s="2"/>
      <c r="AL10" s="72">
        <f>データ!$U$6</f>
        <v>40578</v>
      </c>
      <c r="AM10" s="72"/>
      <c r="AN10" s="72"/>
      <c r="AO10" s="72"/>
      <c r="AP10" s="72"/>
      <c r="AQ10" s="72"/>
      <c r="AR10" s="72"/>
      <c r="AS10" s="72"/>
      <c r="AT10" s="37">
        <f>データ!$V$6</f>
        <v>231.3</v>
      </c>
      <c r="AU10" s="38"/>
      <c r="AV10" s="38"/>
      <c r="AW10" s="38"/>
      <c r="AX10" s="38"/>
      <c r="AY10" s="38"/>
      <c r="AZ10" s="38"/>
      <c r="BA10" s="38"/>
      <c r="BB10" s="61">
        <f>データ!$W$6</f>
        <v>175.43</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113</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T/66GJfaSu8L4p/NWr3ikn6oYMijw0wvr84MdG/i4hmQPKocaQZrSYmov/JdldagxbLZa02lXv3+IX/Vsd6ZQ==" saltValue="G5LfyRuLEhVga4Y5QzPsu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452050</v>
      </c>
      <c r="D6" s="20">
        <f t="shared" si="3"/>
        <v>46</v>
      </c>
      <c r="E6" s="20">
        <f t="shared" si="3"/>
        <v>1</v>
      </c>
      <c r="F6" s="20">
        <f t="shared" si="3"/>
        <v>0</v>
      </c>
      <c r="G6" s="20">
        <f t="shared" si="3"/>
        <v>1</v>
      </c>
      <c r="H6" s="20" t="str">
        <f t="shared" si="3"/>
        <v>宮崎県　小林市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43.98</v>
      </c>
      <c r="P6" s="21">
        <f t="shared" si="3"/>
        <v>94.05</v>
      </c>
      <c r="Q6" s="21">
        <f t="shared" si="3"/>
        <v>2409</v>
      </c>
      <c r="R6" s="21">
        <f t="shared" si="3"/>
        <v>43554</v>
      </c>
      <c r="S6" s="21">
        <f t="shared" si="3"/>
        <v>562.95000000000005</v>
      </c>
      <c r="T6" s="21">
        <f t="shared" si="3"/>
        <v>77.37</v>
      </c>
      <c r="U6" s="21">
        <f t="shared" si="3"/>
        <v>40578</v>
      </c>
      <c r="V6" s="21">
        <f t="shared" si="3"/>
        <v>231.3</v>
      </c>
      <c r="W6" s="21">
        <f t="shared" si="3"/>
        <v>175.43</v>
      </c>
      <c r="X6" s="22">
        <f>IF(X7="",NA(),X7)</f>
        <v>101.55</v>
      </c>
      <c r="Y6" s="22">
        <f t="shared" ref="Y6:AG6" si="4">IF(Y7="",NA(),Y7)</f>
        <v>100.61</v>
      </c>
      <c r="Z6" s="22">
        <f t="shared" si="4"/>
        <v>97.24</v>
      </c>
      <c r="AA6" s="22">
        <f t="shared" si="4"/>
        <v>94.53</v>
      </c>
      <c r="AB6" s="22">
        <f t="shared" si="4"/>
        <v>93.56</v>
      </c>
      <c r="AC6" s="22">
        <f t="shared" si="4"/>
        <v>110.66</v>
      </c>
      <c r="AD6" s="22">
        <f t="shared" si="4"/>
        <v>109.01</v>
      </c>
      <c r="AE6" s="22">
        <f t="shared" si="4"/>
        <v>108.83</v>
      </c>
      <c r="AF6" s="22">
        <f t="shared" si="4"/>
        <v>109.23</v>
      </c>
      <c r="AG6" s="22">
        <f t="shared" si="4"/>
        <v>108.04</v>
      </c>
      <c r="AH6" s="21" t="str">
        <f>IF(AH7="","",IF(AH7="-","【-】","【"&amp;SUBSTITUTE(TEXT(AH7,"#,##0.00"),"-","△")&amp;"】"))</f>
        <v>【108.70】</v>
      </c>
      <c r="AI6" s="22">
        <f>IF(AI7="",NA(),AI7)</f>
        <v>16.7</v>
      </c>
      <c r="AJ6" s="22">
        <f t="shared" ref="AJ6:AR6" si="5">IF(AJ7="",NA(),AJ7)</f>
        <v>16.43</v>
      </c>
      <c r="AK6" s="22">
        <f t="shared" si="5"/>
        <v>25.56</v>
      </c>
      <c r="AL6" s="22">
        <f t="shared" si="5"/>
        <v>32.81</v>
      </c>
      <c r="AM6" s="22">
        <f t="shared" si="5"/>
        <v>42.02</v>
      </c>
      <c r="AN6" s="22">
        <f t="shared" si="5"/>
        <v>2.74</v>
      </c>
      <c r="AO6" s="22">
        <f t="shared" si="5"/>
        <v>3.7</v>
      </c>
      <c r="AP6" s="22">
        <f t="shared" si="5"/>
        <v>4.34</v>
      </c>
      <c r="AQ6" s="22">
        <f t="shared" si="5"/>
        <v>4.6900000000000004</v>
      </c>
      <c r="AR6" s="22">
        <f t="shared" si="5"/>
        <v>4.72</v>
      </c>
      <c r="AS6" s="21" t="str">
        <f>IF(AS7="","",IF(AS7="-","【-】","【"&amp;SUBSTITUTE(TEXT(AS7,"#,##0.00"),"-","△")&amp;"】"))</f>
        <v>【1.34】</v>
      </c>
      <c r="AT6" s="22">
        <f>IF(AT7="",NA(),AT7)</f>
        <v>175.13</v>
      </c>
      <c r="AU6" s="22">
        <f t="shared" ref="AU6:BC6" si="6">IF(AU7="",NA(),AU7)</f>
        <v>168.56</v>
      </c>
      <c r="AV6" s="22">
        <f t="shared" si="6"/>
        <v>169.44</v>
      </c>
      <c r="AW6" s="22">
        <f t="shared" si="6"/>
        <v>166.62</v>
      </c>
      <c r="AX6" s="22">
        <f t="shared" si="6"/>
        <v>139.78</v>
      </c>
      <c r="AY6" s="22">
        <f t="shared" si="6"/>
        <v>366.03</v>
      </c>
      <c r="AZ6" s="22">
        <f t="shared" si="6"/>
        <v>365.18</v>
      </c>
      <c r="BA6" s="22">
        <f t="shared" si="6"/>
        <v>327.77</v>
      </c>
      <c r="BB6" s="22">
        <f t="shared" si="6"/>
        <v>338.02</v>
      </c>
      <c r="BC6" s="22">
        <f t="shared" si="6"/>
        <v>345.94</v>
      </c>
      <c r="BD6" s="21" t="str">
        <f>IF(BD7="","",IF(BD7="-","【-】","【"&amp;SUBSTITUTE(TEXT(BD7,"#,##0.00"),"-","△")&amp;"】"))</f>
        <v>【252.29】</v>
      </c>
      <c r="BE6" s="22">
        <f>IF(BE7="",NA(),BE7)</f>
        <v>754.52</v>
      </c>
      <c r="BF6" s="22">
        <f t="shared" ref="BF6:BN6" si="7">IF(BF7="",NA(),BF7)</f>
        <v>769.13</v>
      </c>
      <c r="BG6" s="22">
        <f t="shared" si="7"/>
        <v>780.29</v>
      </c>
      <c r="BH6" s="22">
        <f t="shared" si="7"/>
        <v>762.42</v>
      </c>
      <c r="BI6" s="22">
        <f t="shared" si="7"/>
        <v>741.55</v>
      </c>
      <c r="BJ6" s="22">
        <f t="shared" si="7"/>
        <v>370.12</v>
      </c>
      <c r="BK6" s="22">
        <f t="shared" si="7"/>
        <v>371.65</v>
      </c>
      <c r="BL6" s="22">
        <f t="shared" si="7"/>
        <v>397.1</v>
      </c>
      <c r="BM6" s="22">
        <f t="shared" si="7"/>
        <v>379.91</v>
      </c>
      <c r="BN6" s="22">
        <f t="shared" si="7"/>
        <v>386.61</v>
      </c>
      <c r="BO6" s="21" t="str">
        <f>IF(BO7="","",IF(BO7="-","【-】","【"&amp;SUBSTITUTE(TEXT(BO7,"#,##0.00"),"-","△")&amp;"】"))</f>
        <v>【268.07】</v>
      </c>
      <c r="BP6" s="22">
        <f>IF(BP7="",NA(),BP7)</f>
        <v>93.84</v>
      </c>
      <c r="BQ6" s="22">
        <f t="shared" ref="BQ6:BY6" si="8">IF(BQ7="",NA(),BQ7)</f>
        <v>94.55</v>
      </c>
      <c r="BR6" s="22">
        <f t="shared" si="8"/>
        <v>91.64</v>
      </c>
      <c r="BS6" s="22">
        <f t="shared" si="8"/>
        <v>88.59</v>
      </c>
      <c r="BT6" s="22">
        <f t="shared" si="8"/>
        <v>86.42</v>
      </c>
      <c r="BU6" s="22">
        <f t="shared" si="8"/>
        <v>100.42</v>
      </c>
      <c r="BV6" s="22">
        <f t="shared" si="8"/>
        <v>98.77</v>
      </c>
      <c r="BW6" s="22">
        <f t="shared" si="8"/>
        <v>95.79</v>
      </c>
      <c r="BX6" s="22">
        <f t="shared" si="8"/>
        <v>98.3</v>
      </c>
      <c r="BY6" s="22">
        <f t="shared" si="8"/>
        <v>93.82</v>
      </c>
      <c r="BZ6" s="21" t="str">
        <f>IF(BZ7="","",IF(BZ7="-","【-】","【"&amp;SUBSTITUTE(TEXT(BZ7,"#,##0.00"),"-","△")&amp;"】"))</f>
        <v>【97.47】</v>
      </c>
      <c r="CA6" s="22">
        <f>IF(CA7="",NA(),CA7)</f>
        <v>127.95</v>
      </c>
      <c r="CB6" s="22">
        <f t="shared" ref="CB6:CJ6" si="9">IF(CB7="",NA(),CB7)</f>
        <v>123.74</v>
      </c>
      <c r="CC6" s="22">
        <f t="shared" si="9"/>
        <v>132.02000000000001</v>
      </c>
      <c r="CD6" s="22">
        <f t="shared" si="9"/>
        <v>135.91</v>
      </c>
      <c r="CE6" s="22">
        <f t="shared" si="9"/>
        <v>139.63</v>
      </c>
      <c r="CF6" s="22">
        <f t="shared" si="9"/>
        <v>171.67</v>
      </c>
      <c r="CG6" s="22">
        <f t="shared" si="9"/>
        <v>173.67</v>
      </c>
      <c r="CH6" s="22">
        <f t="shared" si="9"/>
        <v>171.13</v>
      </c>
      <c r="CI6" s="22">
        <f t="shared" si="9"/>
        <v>173.7</v>
      </c>
      <c r="CJ6" s="22">
        <f t="shared" si="9"/>
        <v>178.94</v>
      </c>
      <c r="CK6" s="21" t="str">
        <f>IF(CK7="","",IF(CK7="-","【-】","【"&amp;SUBSTITUTE(TEXT(CK7,"#,##0.00"),"-","△")&amp;"】"))</f>
        <v>【174.75】</v>
      </c>
      <c r="CL6" s="22">
        <f>IF(CL7="",NA(),CL7)</f>
        <v>80.33</v>
      </c>
      <c r="CM6" s="22">
        <f t="shared" ref="CM6:CU6" si="10">IF(CM7="",NA(),CM7)</f>
        <v>79.040000000000006</v>
      </c>
      <c r="CN6" s="22">
        <f t="shared" si="10"/>
        <v>77.91</v>
      </c>
      <c r="CO6" s="22">
        <f t="shared" si="10"/>
        <v>77.489999999999995</v>
      </c>
      <c r="CP6" s="22">
        <f t="shared" si="10"/>
        <v>75.83</v>
      </c>
      <c r="CQ6" s="22">
        <f t="shared" si="10"/>
        <v>59.74</v>
      </c>
      <c r="CR6" s="22">
        <f t="shared" si="10"/>
        <v>59.67</v>
      </c>
      <c r="CS6" s="22">
        <f t="shared" si="10"/>
        <v>60.12</v>
      </c>
      <c r="CT6" s="22">
        <f t="shared" si="10"/>
        <v>60.34</v>
      </c>
      <c r="CU6" s="22">
        <f t="shared" si="10"/>
        <v>59.54</v>
      </c>
      <c r="CV6" s="21" t="str">
        <f>IF(CV7="","",IF(CV7="-","【-】","【"&amp;SUBSTITUTE(TEXT(CV7,"#,##0.00"),"-","△")&amp;"】"))</f>
        <v>【59.97】</v>
      </c>
      <c r="CW6" s="22">
        <f>IF(CW7="",NA(),CW7)</f>
        <v>79.88</v>
      </c>
      <c r="CX6" s="22">
        <f t="shared" ref="CX6:DF6" si="11">IF(CX7="",NA(),CX7)</f>
        <v>81.16</v>
      </c>
      <c r="CY6" s="22">
        <f t="shared" si="11"/>
        <v>78.069999999999993</v>
      </c>
      <c r="CZ6" s="22">
        <f t="shared" si="11"/>
        <v>79.92</v>
      </c>
      <c r="DA6" s="22">
        <f t="shared" si="11"/>
        <v>79.900000000000006</v>
      </c>
      <c r="DB6" s="22">
        <f t="shared" si="11"/>
        <v>84.8</v>
      </c>
      <c r="DC6" s="22">
        <f t="shared" si="11"/>
        <v>84.6</v>
      </c>
      <c r="DD6" s="22">
        <f t="shared" si="11"/>
        <v>84.24</v>
      </c>
      <c r="DE6" s="22">
        <f t="shared" si="11"/>
        <v>84.19</v>
      </c>
      <c r="DF6" s="22">
        <f t="shared" si="11"/>
        <v>83.93</v>
      </c>
      <c r="DG6" s="21" t="str">
        <f>IF(DG7="","",IF(DG7="-","【-】","【"&amp;SUBSTITUTE(TEXT(DG7,"#,##0.00"),"-","△")&amp;"】"))</f>
        <v>【89.76】</v>
      </c>
      <c r="DH6" s="22">
        <f>IF(DH7="",NA(),DH7)</f>
        <v>41.8</v>
      </c>
      <c r="DI6" s="22">
        <f t="shared" ref="DI6:DQ6" si="12">IF(DI7="",NA(),DI7)</f>
        <v>43.15</v>
      </c>
      <c r="DJ6" s="22">
        <f t="shared" si="12"/>
        <v>44.59</v>
      </c>
      <c r="DK6" s="22">
        <f t="shared" si="12"/>
        <v>45.86</v>
      </c>
      <c r="DL6" s="22">
        <f t="shared" si="12"/>
        <v>47.45</v>
      </c>
      <c r="DM6" s="22">
        <f t="shared" si="12"/>
        <v>47.66</v>
      </c>
      <c r="DN6" s="22">
        <f t="shared" si="12"/>
        <v>48.17</v>
      </c>
      <c r="DO6" s="22">
        <f t="shared" si="12"/>
        <v>48.83</v>
      </c>
      <c r="DP6" s="22">
        <f t="shared" si="12"/>
        <v>49.96</v>
      </c>
      <c r="DQ6" s="22">
        <f t="shared" si="12"/>
        <v>50.82</v>
      </c>
      <c r="DR6" s="21" t="str">
        <f>IF(DR7="","",IF(DR7="-","【-】","【"&amp;SUBSTITUTE(TEXT(DR7,"#,##0.00"),"-","△")&amp;"】"))</f>
        <v>【51.51】</v>
      </c>
      <c r="DS6" s="22">
        <f>IF(DS7="",NA(),DS7)</f>
        <v>12.88</v>
      </c>
      <c r="DT6" s="22">
        <f t="shared" ref="DT6:EB6" si="13">IF(DT7="",NA(),DT7)</f>
        <v>14.02</v>
      </c>
      <c r="DU6" s="22">
        <f t="shared" si="13"/>
        <v>15.57</v>
      </c>
      <c r="DV6" s="22">
        <f t="shared" si="13"/>
        <v>16.43</v>
      </c>
      <c r="DW6" s="22">
        <f t="shared" si="13"/>
        <v>19.57</v>
      </c>
      <c r="DX6" s="22">
        <f t="shared" si="13"/>
        <v>15.1</v>
      </c>
      <c r="DY6" s="22">
        <f t="shared" si="13"/>
        <v>17.12</v>
      </c>
      <c r="DZ6" s="22">
        <f t="shared" si="13"/>
        <v>18.18</v>
      </c>
      <c r="EA6" s="22">
        <f t="shared" si="13"/>
        <v>19.32</v>
      </c>
      <c r="EB6" s="22">
        <f t="shared" si="13"/>
        <v>21.16</v>
      </c>
      <c r="EC6" s="21" t="str">
        <f>IF(EC7="","",IF(EC7="-","【-】","【"&amp;SUBSTITUTE(TEXT(EC7,"#,##0.00"),"-","△")&amp;"】"))</f>
        <v>【23.75】</v>
      </c>
      <c r="ED6" s="22">
        <f>IF(ED7="",NA(),ED7)</f>
        <v>1.18</v>
      </c>
      <c r="EE6" s="22">
        <f t="shared" ref="EE6:EM6" si="14">IF(EE7="",NA(),EE7)</f>
        <v>0.01</v>
      </c>
      <c r="EF6" s="22">
        <f t="shared" si="14"/>
        <v>0.43</v>
      </c>
      <c r="EG6" s="22">
        <f t="shared" si="14"/>
        <v>0.64</v>
      </c>
      <c r="EH6" s="22">
        <f t="shared" si="14"/>
        <v>0.34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452050</v>
      </c>
      <c r="D7" s="24">
        <v>46</v>
      </c>
      <c r="E7" s="24">
        <v>1</v>
      </c>
      <c r="F7" s="24">
        <v>0</v>
      </c>
      <c r="G7" s="24">
        <v>1</v>
      </c>
      <c r="H7" s="24" t="s">
        <v>93</v>
      </c>
      <c r="I7" s="24" t="s">
        <v>94</v>
      </c>
      <c r="J7" s="24" t="s">
        <v>95</v>
      </c>
      <c r="K7" s="24" t="s">
        <v>96</v>
      </c>
      <c r="L7" s="24" t="s">
        <v>97</v>
      </c>
      <c r="M7" s="24" t="s">
        <v>98</v>
      </c>
      <c r="N7" s="25" t="s">
        <v>99</v>
      </c>
      <c r="O7" s="25">
        <v>43.98</v>
      </c>
      <c r="P7" s="25">
        <v>94.05</v>
      </c>
      <c r="Q7" s="25">
        <v>2409</v>
      </c>
      <c r="R7" s="25">
        <v>43554</v>
      </c>
      <c r="S7" s="25">
        <v>562.95000000000005</v>
      </c>
      <c r="T7" s="25">
        <v>77.37</v>
      </c>
      <c r="U7" s="25">
        <v>40578</v>
      </c>
      <c r="V7" s="25">
        <v>231.3</v>
      </c>
      <c r="W7" s="25">
        <v>175.43</v>
      </c>
      <c r="X7" s="25">
        <v>101.55</v>
      </c>
      <c r="Y7" s="25">
        <v>100.61</v>
      </c>
      <c r="Z7" s="25">
        <v>97.24</v>
      </c>
      <c r="AA7" s="25">
        <v>94.53</v>
      </c>
      <c r="AB7" s="25">
        <v>93.56</v>
      </c>
      <c r="AC7" s="25">
        <v>110.66</v>
      </c>
      <c r="AD7" s="25">
        <v>109.01</v>
      </c>
      <c r="AE7" s="25">
        <v>108.83</v>
      </c>
      <c r="AF7" s="25">
        <v>109.23</v>
      </c>
      <c r="AG7" s="25">
        <v>108.04</v>
      </c>
      <c r="AH7" s="25">
        <v>108.7</v>
      </c>
      <c r="AI7" s="25">
        <v>16.7</v>
      </c>
      <c r="AJ7" s="25">
        <v>16.43</v>
      </c>
      <c r="AK7" s="25">
        <v>25.56</v>
      </c>
      <c r="AL7" s="25">
        <v>32.81</v>
      </c>
      <c r="AM7" s="25">
        <v>42.02</v>
      </c>
      <c r="AN7" s="25">
        <v>2.74</v>
      </c>
      <c r="AO7" s="25">
        <v>3.7</v>
      </c>
      <c r="AP7" s="25">
        <v>4.34</v>
      </c>
      <c r="AQ7" s="25">
        <v>4.6900000000000004</v>
      </c>
      <c r="AR7" s="25">
        <v>4.72</v>
      </c>
      <c r="AS7" s="25">
        <v>1.34</v>
      </c>
      <c r="AT7" s="25">
        <v>175.13</v>
      </c>
      <c r="AU7" s="25">
        <v>168.56</v>
      </c>
      <c r="AV7" s="25">
        <v>169.44</v>
      </c>
      <c r="AW7" s="25">
        <v>166.62</v>
      </c>
      <c r="AX7" s="25">
        <v>139.78</v>
      </c>
      <c r="AY7" s="25">
        <v>366.03</v>
      </c>
      <c r="AZ7" s="25">
        <v>365.18</v>
      </c>
      <c r="BA7" s="25">
        <v>327.77</v>
      </c>
      <c r="BB7" s="25">
        <v>338.02</v>
      </c>
      <c r="BC7" s="25">
        <v>345.94</v>
      </c>
      <c r="BD7" s="25">
        <v>252.29</v>
      </c>
      <c r="BE7" s="25">
        <v>754.52</v>
      </c>
      <c r="BF7" s="25">
        <v>769.13</v>
      </c>
      <c r="BG7" s="25">
        <v>780.29</v>
      </c>
      <c r="BH7" s="25">
        <v>762.42</v>
      </c>
      <c r="BI7" s="25">
        <v>741.55</v>
      </c>
      <c r="BJ7" s="25">
        <v>370.12</v>
      </c>
      <c r="BK7" s="25">
        <v>371.65</v>
      </c>
      <c r="BL7" s="25">
        <v>397.1</v>
      </c>
      <c r="BM7" s="25">
        <v>379.91</v>
      </c>
      <c r="BN7" s="25">
        <v>386.61</v>
      </c>
      <c r="BO7" s="25">
        <v>268.07</v>
      </c>
      <c r="BP7" s="25">
        <v>93.84</v>
      </c>
      <c r="BQ7" s="25">
        <v>94.55</v>
      </c>
      <c r="BR7" s="25">
        <v>91.64</v>
      </c>
      <c r="BS7" s="25">
        <v>88.59</v>
      </c>
      <c r="BT7" s="25">
        <v>86.42</v>
      </c>
      <c r="BU7" s="25">
        <v>100.42</v>
      </c>
      <c r="BV7" s="25">
        <v>98.77</v>
      </c>
      <c r="BW7" s="25">
        <v>95.79</v>
      </c>
      <c r="BX7" s="25">
        <v>98.3</v>
      </c>
      <c r="BY7" s="25">
        <v>93.82</v>
      </c>
      <c r="BZ7" s="25">
        <v>97.47</v>
      </c>
      <c r="CA7" s="25">
        <v>127.95</v>
      </c>
      <c r="CB7" s="25">
        <v>123.74</v>
      </c>
      <c r="CC7" s="25">
        <v>132.02000000000001</v>
      </c>
      <c r="CD7" s="25">
        <v>135.91</v>
      </c>
      <c r="CE7" s="25">
        <v>139.63</v>
      </c>
      <c r="CF7" s="25">
        <v>171.67</v>
      </c>
      <c r="CG7" s="25">
        <v>173.67</v>
      </c>
      <c r="CH7" s="25">
        <v>171.13</v>
      </c>
      <c r="CI7" s="25">
        <v>173.7</v>
      </c>
      <c r="CJ7" s="25">
        <v>178.94</v>
      </c>
      <c r="CK7" s="25">
        <v>174.75</v>
      </c>
      <c r="CL7" s="25">
        <v>80.33</v>
      </c>
      <c r="CM7" s="25">
        <v>79.040000000000006</v>
      </c>
      <c r="CN7" s="25">
        <v>77.91</v>
      </c>
      <c r="CO7" s="25">
        <v>77.489999999999995</v>
      </c>
      <c r="CP7" s="25">
        <v>75.83</v>
      </c>
      <c r="CQ7" s="25">
        <v>59.74</v>
      </c>
      <c r="CR7" s="25">
        <v>59.67</v>
      </c>
      <c r="CS7" s="25">
        <v>60.12</v>
      </c>
      <c r="CT7" s="25">
        <v>60.34</v>
      </c>
      <c r="CU7" s="25">
        <v>59.54</v>
      </c>
      <c r="CV7" s="25">
        <v>59.97</v>
      </c>
      <c r="CW7" s="25">
        <v>79.88</v>
      </c>
      <c r="CX7" s="25">
        <v>81.16</v>
      </c>
      <c r="CY7" s="25">
        <v>78.069999999999993</v>
      </c>
      <c r="CZ7" s="25">
        <v>79.92</v>
      </c>
      <c r="DA7" s="25">
        <v>79.900000000000006</v>
      </c>
      <c r="DB7" s="25">
        <v>84.8</v>
      </c>
      <c r="DC7" s="25">
        <v>84.6</v>
      </c>
      <c r="DD7" s="25">
        <v>84.24</v>
      </c>
      <c r="DE7" s="25">
        <v>84.19</v>
      </c>
      <c r="DF7" s="25">
        <v>83.93</v>
      </c>
      <c r="DG7" s="25">
        <v>89.76</v>
      </c>
      <c r="DH7" s="25">
        <v>41.8</v>
      </c>
      <c r="DI7" s="25">
        <v>43.15</v>
      </c>
      <c r="DJ7" s="25">
        <v>44.59</v>
      </c>
      <c r="DK7" s="25">
        <v>45.86</v>
      </c>
      <c r="DL7" s="25">
        <v>47.45</v>
      </c>
      <c r="DM7" s="25">
        <v>47.66</v>
      </c>
      <c r="DN7" s="25">
        <v>48.17</v>
      </c>
      <c r="DO7" s="25">
        <v>48.83</v>
      </c>
      <c r="DP7" s="25">
        <v>49.96</v>
      </c>
      <c r="DQ7" s="25">
        <v>50.82</v>
      </c>
      <c r="DR7" s="25">
        <v>51.51</v>
      </c>
      <c r="DS7" s="25">
        <v>12.88</v>
      </c>
      <c r="DT7" s="25">
        <v>14.02</v>
      </c>
      <c r="DU7" s="25">
        <v>15.57</v>
      </c>
      <c r="DV7" s="25">
        <v>16.43</v>
      </c>
      <c r="DW7" s="25">
        <v>19.57</v>
      </c>
      <c r="DX7" s="25">
        <v>15.1</v>
      </c>
      <c r="DY7" s="25">
        <v>17.12</v>
      </c>
      <c r="DZ7" s="25">
        <v>18.18</v>
      </c>
      <c r="EA7" s="25">
        <v>19.32</v>
      </c>
      <c r="EB7" s="25">
        <v>21.16</v>
      </c>
      <c r="EC7" s="25">
        <v>23.75</v>
      </c>
      <c r="ED7" s="25">
        <v>1.18</v>
      </c>
      <c r="EE7" s="25">
        <v>0.01</v>
      </c>
      <c r="EF7" s="25">
        <v>0.43</v>
      </c>
      <c r="EG7" s="25">
        <v>0.64</v>
      </c>
      <c r="EH7" s="25">
        <v>0.34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2024-01-29T09:15:29Z</cp:lastPrinted>
  <dcterms:created xsi:type="dcterms:W3CDTF">2023-12-05T01:02:24Z</dcterms:created>
  <dcterms:modified xsi:type="dcterms:W3CDTF">2024-03-01T06:46:55Z</dcterms:modified>
  <cp:category/>
</cp:coreProperties>
</file>