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C4C\share\zaisei\D00100_財政状況\地方公会計（バランスシート）\R1年度\01　県（通知・依頼・照会）\R1.10.16【提出期限10月17日15時まで】平成29年度財政状況資料集(２回目)の作成について\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2" l="1"/>
  <c r="AA35" i="12"/>
  <c r="AA34" i="12"/>
  <c r="AA33" i="12"/>
  <c r="AA32"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<sst xmlns="http://schemas.openxmlformats.org/spreadsheetml/2006/main" count="1104" uniqueCount="607">
  <si>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</si>
  <si>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</si>
  <si>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</si>
  <si>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</si>
  <si>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</si>
  <si>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</si>
  <si>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</si>
  <si>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</si>
  <si>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</si>
  <si>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</si>
  <si>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</si>
  <si>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</si>
  <si>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</si>
  <si>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</si>
  <si>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</si>
  <si>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</si>
  <si>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</si>
  <si>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</si>
  <si>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</si>
  <si>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</si>
  <si>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</si>
  <si>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</si>
  <si>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</si>
  <si>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</si>
  <si>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</si>
  <si>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</si>
  <si>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</si>
  <si>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</si>
  <si>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</si>
  <si>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</si>
  <si>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</si>
  <si>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</si>
  <si>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</si>
  <si>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</si>
  <si>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</si>
  <si>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</si>
  <si>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</si>
  <si>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</si>
  <si>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</si>
  <si>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</si>
  <si>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</si>
  <si>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</si>
  <si>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</si>
  <si>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</si>
  <si>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</si>
  <si>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</si>
  <si>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</si>
  <si>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</si>
  <si>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</si>
  <si>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</si>
  <si>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</si>
  <si>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</si>
  <si>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</si>
  <si>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</si>
  <si>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</si>
  <si>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</si>
  <si>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</si>
  <si>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</si>
  <si>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</si>
  <si>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</si>
  <si>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</si>
  <si>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</si>
  <si>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</si>
  <si>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</si>
  <si>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</si>
  <si>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</si>
  <si>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</si>
  <si>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</si>
  <si>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</si>
  <si>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</si>
  <si>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</si>
  <si>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</si>
  <si>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</si>
  <si>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</si>
  <si>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</si>
  <si>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</si>
  <si>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</si>
  <si>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</si>
  <si>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</si>
  <si>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</si>
  <si>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</si>
  <si>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</si>
  <si>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</si>
  <si>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</si>
  <si>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</si>
  <si>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</si>
  <si>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</si>
  <si>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</si>
  <si>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</si>
  <si>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</si>
  <si>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</si>
  <si>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</si>
  <si>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</si>
  <si>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</si>
  <si>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</si>
  <si>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</si>
  <si>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</si>
  <si>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</si>
  <si>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</si>
  <si>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</si>
  <si>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</si>
  <si>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</si>
  <si>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</si>
  <si>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</si>
  <si>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</si>
  <si>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</si>
  <si>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</si>
  <si>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</si>
  <si>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</si>
  <si>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</si>
  <si>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</si>
  <si>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</si>
  <si>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</si>
  <si>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</si>
  <si>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</si>
  <si>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</si>
  <si>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</si>
  <si>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</si>
  <si>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</si>
  <si>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</si>
  <si>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</si>
  <si>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</si>
  <si>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</si>
  <si>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</si>
  <si>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</si>
  <si>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</si>
  <si>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</si>
  <si>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</si>
  <si>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</si>
  <si>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</si>
  <si>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</si>
  <si>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</si>
  <si>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</si>
  <si>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</si>
  <si>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</si>
  <si>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</si>
  <si>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</si>
  <si>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</si>
  <si>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</si>
  <si>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</si>
  <si>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</si>
  <si>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</si>
  <si>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</si>
  <si>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</si>
  <si>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</si>
  <si>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</si>
  <si>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</si>
  <si>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</si>
  <si>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</si>
  <si>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</si>
  <si>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</si>
  <si>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</si>
  <si>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</si>
  <si>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</si>
  <si>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</si>
  <si>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</si>
  <si>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</si>
  <si>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</si>
  <si>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</si>
  <si>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</si>
  <si>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</si>
  <si>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</si>
  <si>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</si>
  <si>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</si>
  <si>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</si>
  <si>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</si>
  <si>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</si>
  <si>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</si>
  <si>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</si>
  <si>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</si>
  <si>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</si>
  <si>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</si>
  <si>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</si>
  <si>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</si>
  <si>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</si>
  <si>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</si>
  <si>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</si>
  <si>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</si>
  <si>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</si>
  <si>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</si>
  <si>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</si>
  <si>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</si>
  <si>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</si>
  <si>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</si>
  <si>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</si>
  <si>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</si>
  <si>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</si>
  <si>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</si>
  <si>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</si>
  <si>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</si>
  <si>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</si>
  <si>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</si>
  <si>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</si>
  <si>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</si>
  <si>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</si>
  <si>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</si>
  <si>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</si>
  <si>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</si>
  <si>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</si>
  <si>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</si>
  <si>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</si>
  <si>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</si>
  <si>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</si>
  <si>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</si>
  <si>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</si>
  <si>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</si>
  <si>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</si>
  <si>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</si>
  <si>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</si>
  <si>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宮崎県小林市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</si>
  <si>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</si>
  <si>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</si>
  <si>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</si>
  <si>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</si>
  <si>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</si>
  <si>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</si>
  <si>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</si>
  <si>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</si>
  <si>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</si>
  <si>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</si>
  <si>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</si>
  <si>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</si>
  <si>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</si>
  <si>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</si>
  <si>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</si>
  <si>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</si>
  <si>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</si>
  <si>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</si>
  <si>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</si>
  <si>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</si>
  <si>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</si>
  <si>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</si>
  <si>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</si>
  <si>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</si>
  <si>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</si>
  <si>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</si>
  <si>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</si>
  <si>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</si>
  <si>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</si>
  <si>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</si>
  <si>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</si>
  <si>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</si>
  <si>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</si>
  <si>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</si>
  <si>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</si>
  <si>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</si>
  <si>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</si>
  <si>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</si>
  <si>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</si>
  <si>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</si>
  <si>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</si>
  <si>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</si>
  <si>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</si>
  <si>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</si>
  <si>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</si>
  <si>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</si>
  <si>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</si>
  <si>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</si>
  <si>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</si>
  <si>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</si>
  <si>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</si>
  <si>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</si>
  <si>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</si>
  <si>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</si>
  <si>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</si>
  <si>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</si>
  <si>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</si>
  <si>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</si>
  <si>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</si>
  <si>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</si>
  <si>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</si>
  <si>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</si>
  <si>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</si>
  <si>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</si>
  <si>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</si>
  <si>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</si>
  <si>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</si>
  <si>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</si>
  <si>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</si>
  <si>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</si>
  <si>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</si>
  <si>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</si>
  <si>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</si>
  <si>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</si>
  <si>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</si>
  <si>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</si>
  <si>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</si>
  <si>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</si>
  <si>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</si>
  <si>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</si>
  <si>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</si>
  <si>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</si>
  <si>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</si>
  <si>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</si>
  <si>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</si>
  <si>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</si>
  <si>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</si>
  <si>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</si>
  <si>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</si>
  <si>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</si>
  <si>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</si>
  <si>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</si>
  <si>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</si>
  <si>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</si>
  <si>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</si>
  <si>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</si>
  <si>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</si>
  <si>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</si>
  <si>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</si>
  <si>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</si>
  <si>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</si>
  <si>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</si>
  <si>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</si>
  <si>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</si>
  <si>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</si>
  <si>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</si>
  <si>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</si>
  <si>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</si>
  <si>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</si>
  <si>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</si>
  <si>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</si>
  <si>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</si>
  <si>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</si>
  <si>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</si>
  <si>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</si>
  <si>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</si>
  <si>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</si>
  <si>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</si>
  <si>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</si>
  <si>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</si>
  <si>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</si>
  <si>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</si>
  <si>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</si>
  <si>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</si>
  <si>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</si>
  <si>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</si>
  <si>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</si>
  <si>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</si>
  <si>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</si>
  <si>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</si>
  <si>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</si>
  <si>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</si>
  <si>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</si>
  <si>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</si>
  <si>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</si>
  <si>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</si>
  <si>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</si>
  <si>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</si>
  <si>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</si>
  <si>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</si>
  <si>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</si>
  <si>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</si>
  <si>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</si>
  <si>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</si>
  <si>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</si>
  <si>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</si>
  <si>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</si>
  <si>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</si>
  <si>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</si>
  <si>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</si>
  <si>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宮崎県小林市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</si>
  <si>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</si>
  <si>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</si>
  <si>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</si>
  <si>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</si>
  <si>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</si>
  <si>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</si>
  <si>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</si>
  <si>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</si>
  <si>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</si>
  <si>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</si>
  <si>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</si>
  <si>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</si>
  <si>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</si>
  <si>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</si>
  <si>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</si>
  <si>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</si>
  <si>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</si>
  <si>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</si>
  <si>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</si>
  <si>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</si>
  <si>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</si>
  <si>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</si>
  <si>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</si>
  <si>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</si>
  <si>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</si>
  <si>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</si>
  <si>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</si>
  <si>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</si>
  <si>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</si>
  <si>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</si>
  <si>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</si>
  <si>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</si>
  <si>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</si>
  <si>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</si>
  <si>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</si>
  <si>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</si>
  <si>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</si>
  <si>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</si>
  <si>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</si>
  <si>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</si>
  <si>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</si>
  <si>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</si>
  <si>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</si>
  <si>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</si>
  <si>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法適用企業</t>
    <phoneticPr fontId="5"/>
  </si>
  <si>
    <t>小林市簡易水道事業特別会計</t>
    <phoneticPr fontId="5"/>
  </si>
  <si>
    <t>法非適用企業</t>
    <phoneticPr fontId="5"/>
  </si>
  <si>
    <t>小林市農業集落排水事業特別会計</t>
    <phoneticPr fontId="5"/>
  </si>
  <si>
    <t>小林市下水道事業特別会計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</si>
  <si>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</si>
  <si>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</si>
  <si>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</si>
  <si>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</si>
  <si>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</si>
  <si>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</si>
  <si>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</si>
  <si>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</si>
  <si>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</si>
  <si>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</si>
  <si>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</si>
  <si>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</si>
  <si>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</si>
  <si>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</si>
  <si>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</si>
  <si>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</si>
  <si>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</si>
  <si>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</si>
  <si>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</si>
  <si>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</si>
  <si>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</si>
  <si>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</si>
  <si>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</si>
  <si>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</si>
  <si>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</si>
  <si>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</si>
  <si>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</si>
  <si>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</si>
  <si>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</si>
  <si>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</si>
  <si>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</si>
  <si>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</si>
  <si>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</si>
  <si>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</si>
  <si>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</si>
  <si>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</si>
  <si>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</si>
  <si>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</si>
  <si>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</si>
  <si>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</si>
  <si>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</si>
  <si>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</si>
  <si>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</si>
  <si>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</si>
  <si>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</si>
  <si>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</si>
  <si>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</si>
  <si>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</si>
  <si>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</si>
  <si>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</si>
  <si>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</si>
  <si>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</si>
  <si>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</si>
  <si>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</si>
  <si>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</si>
  <si>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</si>
  <si>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</si>
  <si>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</si>
  <si>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</si>
  <si>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</si>
  <si>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</si>
  <si>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小林市下水道事業特別会計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</si>
  <si>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</si>
  <si>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</si>
  <si>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小林市簡易水道事業特別会計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</si>
  <si>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</si>
  <si>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</si>
  <si>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小林市農業集落排水事業特別会計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</si>
  <si>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</si>
  <si>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</si>
  <si>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</si>
  <si>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</si>
  <si>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</si>
  <si>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</si>
  <si>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</si>
  <si>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</si>
  <si>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</si>
  <si>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</si>
  <si>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</si>
  <si>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</si>
  <si>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</si>
  <si>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</si>
  <si>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</si>
  <si>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</si>
  <si>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</si>
  <si>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</si>
  <si>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</si>
  <si>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</si>
  <si>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</si>
  <si>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</si>
  <si>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</si>
  <si>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</si>
  <si>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</si>
  <si>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</si>
  <si>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</si>
  <si>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</si>
  <si>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</si>
  <si>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</si>
  <si>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</si>
  <si>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</si>
  <si>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</si>
  <si>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</si>
  <si>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</si>
  <si>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</si>
  <si>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</si>
  <si>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</si>
  <si>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</si>
  <si>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</si>
  <si>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</si>
  <si>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</si>
  <si>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</si>
  <si>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</si>
  <si>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</si>
  <si>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</si>
  <si>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</si>
  <si>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</si>
  <si>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</si>
  <si>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</si>
  <si>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</si>
  <si>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</si>
  <si>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</si>
  <si>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</si>
  <si>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</si>
  <si>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</si>
  <si>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</si>
  <si>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</si>
  <si>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</si>
  <si>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</si>
  <si>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</si>
  <si>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</si>
  <si>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</si>
  <si>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</si>
  <si>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</si>
  <si>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</si>
  <si>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</si>
  <si>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</si>
  <si>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</si>
  <si>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</si>
  <si>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</si>
  <si>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</si>
  <si>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</si>
  <si>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</si>
  <si>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</si>
  <si>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</si>
  <si>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</si>
  <si>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</si>
  <si>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</si>
  <si>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</si>
  <si>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</si>
  <si>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</si>
  <si>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</si>
  <si>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</si>
  <si>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</si>
  <si>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2.25</t>
  </si>
  <si>
    <t>▲ 2.17</t>
  </si>
  <si>
    <t>▲ 2.23</t>
  </si>
  <si>
    <t>一般会計</t>
  </si>
  <si>
    <t>小林市水道事業会計</t>
  </si>
  <si>
    <t>小林市国民健康保険事業特別会計</t>
  </si>
  <si>
    <t>小林市病院事業会計</t>
  </si>
  <si>
    <t>小林市介護保険事業特別会計</t>
  </si>
  <si>
    <t>小林市簡易水道事業特別会計</t>
  </si>
  <si>
    <t>小林市下水道事業特別会計</t>
  </si>
  <si>
    <t>西諸地域介護認定審査事業特別会計</t>
  </si>
  <si>
    <t>その他会計（赤字）</t>
  </si>
  <si>
    <t>その他会計（黒字）</t>
  </si>
  <si>
    <t>-</t>
    <phoneticPr fontId="2"/>
  </si>
  <si>
    <t>-</t>
    <phoneticPr fontId="2"/>
  </si>
  <si>
    <t>西諸広域行政事務組合　一般会計</t>
  </si>
  <si>
    <t>霧島美化センター</t>
  </si>
  <si>
    <t>宮崎県後期高齢者医療広域連合　一般会計</t>
  </si>
  <si>
    <t>宮崎県後期高齢者医療広域連合　後期高齢者医療特別会計</t>
  </si>
  <si>
    <t>宮崎県市町村総合事務組合</t>
  </si>
  <si>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</si>
  <si>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宮崎県自治会館管理組合</t>
  </si>
  <si>
    <t>ハーメックのじり</t>
  </si>
  <si>
    <t>のじりアグリサービス</t>
  </si>
  <si>
    <t>のじり農産加工センター</t>
    <rPh sb="3" eb="5">
      <t>ノウサン</t>
    </rPh>
    <rPh sb="5" eb="7">
      <t>カコウ</t>
    </rPh>
    <phoneticPr fontId="5"/>
  </si>
  <si>
    <t>小林まちづくり</t>
    <rPh sb="0" eb="2">
      <t>コバヤシ</t>
    </rPh>
    <phoneticPr fontId="2"/>
  </si>
  <si>
    <t>グリーンシティこばやし</t>
    <phoneticPr fontId="2"/>
  </si>
  <si>
    <t>土地改良基金</t>
    <rPh sb="0" eb="2">
      <t>トチ</t>
    </rPh>
    <rPh sb="2" eb="4">
      <t>カイリョウ</t>
    </rPh>
    <rPh sb="4" eb="6">
      <t>キキン</t>
    </rPh>
    <phoneticPr fontId="11"/>
  </si>
  <si>
    <t>未来まち創生基金</t>
    <rPh sb="0" eb="2">
      <t>ミライ</t>
    </rPh>
    <rPh sb="4" eb="6">
      <t>ソウセイ</t>
    </rPh>
    <rPh sb="6" eb="8">
      <t>キキン</t>
    </rPh>
    <phoneticPr fontId="11"/>
  </si>
  <si>
    <t>地域振興基金</t>
    <rPh sb="0" eb="2">
      <t>チイキ</t>
    </rPh>
    <rPh sb="2" eb="4">
      <t>シンコウ</t>
    </rPh>
    <rPh sb="4" eb="6">
      <t>キキン</t>
    </rPh>
    <phoneticPr fontId="11"/>
  </si>
  <si>
    <t>愛のふるさと福祉基金</t>
    <rPh sb="0" eb="1">
      <t>アイ</t>
    </rPh>
    <rPh sb="6" eb="8">
      <t>フクシ</t>
    </rPh>
    <rPh sb="8" eb="10">
      <t>キキン</t>
    </rPh>
    <phoneticPr fontId="11"/>
  </si>
  <si>
    <t>企業立地促進基金</t>
    <rPh sb="0" eb="2">
      <t>キギョウ</t>
    </rPh>
    <rPh sb="2" eb="4">
      <t>リッチ</t>
    </rPh>
    <rPh sb="4" eb="6">
      <t>ソクシン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</si>
  <si>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</si>
  <si>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</si>
  <si>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</si>
  <si>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</si>
  <si>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</si>
  <si>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</si>
  <si>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</si>
  <si>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</si>
  <si>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</si>
  <si>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</si>
  <si>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多くの固定資産の老朽化が進んでおり、有形固定資産減価償却率は類似団体平均と比較して高い数値になっている。将来負担比率も高く、固定資産については建て替えだけではなく、統廃合や長寿命化を検討していく必要がある。</t>
    <rPh sb="35" eb="37">
      <t>ヘイキン</t>
    </rPh>
    <phoneticPr fontId="2"/>
  </si>
  <si>
    <t>　将来負担比率は、前年度と比較し15.1％の増となった。要因は、分母である標準財政規模が、普通交付税及び標準税収入額等の減少により大きく減少したこと、また分子において地方債現在高の増加に加えて控除される充当可能財源が減少したことである。
　実質公債費率は、前年度と比較し0.1％の増となった。要因は、普通交付税が前年度と比較して大きく減少したことに加え、事業費補正により基準財政需要額に算入された公債費も減少したことである。
　今後は、交付税措置の有利な地方債を優先的に活用するとともに、地方債の借入と償還のバランスをとることで地方債残高の計画的な圧縮に努める。</t>
    <rPh sb="1" eb="3">
      <t>ショウライ</t>
    </rPh>
    <rPh sb="3" eb="5">
      <t>フタン</t>
    </rPh>
    <rPh sb="5" eb="7">
      <t>ヒリツ</t>
    </rPh>
    <rPh sb="9" eb="12">
      <t>ゼンネンド</t>
    </rPh>
    <rPh sb="13" eb="15">
      <t>ヒカク</t>
    </rPh>
    <rPh sb="22" eb="23">
      <t>ゾウ</t>
    </rPh>
    <rPh sb="28" eb="30">
      <t>ヨウイン</t>
    </rPh>
    <rPh sb="32" eb="34">
      <t>ブンボ</t>
    </rPh>
    <rPh sb="37" eb="39">
      <t>ヒョウジュン</t>
    </rPh>
    <rPh sb="39" eb="41">
      <t>ザイセイ</t>
    </rPh>
    <rPh sb="41" eb="43">
      <t>キボ</t>
    </rPh>
    <rPh sb="60" eb="62">
      <t>ゲンショウ</t>
    </rPh>
    <rPh sb="65" eb="66">
      <t>オオ</t>
    </rPh>
    <rPh sb="68" eb="70">
      <t>ゲンショウ</t>
    </rPh>
    <rPh sb="77" eb="79">
      <t>ブンシ</t>
    </rPh>
    <rPh sb="83" eb="86">
      <t>チホウサイ</t>
    </rPh>
    <rPh sb="86" eb="89">
      <t>ゲンザイダカ</t>
    </rPh>
    <rPh sb="90" eb="92">
      <t>ゾウカ</t>
    </rPh>
    <rPh sb="93" eb="94">
      <t>クワ</t>
    </rPh>
    <rPh sb="96" eb="98">
      <t>コウジョ</t>
    </rPh>
    <rPh sb="101" eb="103">
      <t>ジュウトウ</t>
    </rPh>
    <rPh sb="103" eb="105">
      <t>カノウ</t>
    </rPh>
    <rPh sb="105" eb="107">
      <t>ザイゲン</t>
    </rPh>
    <rPh sb="108" eb="110">
      <t>ゲンショウ</t>
    </rPh>
    <rPh sb="128" eb="130">
      <t>ゼンネン</t>
    </rPh>
    <rPh sb="130" eb="131">
      <t>ド</t>
    </rPh>
    <rPh sb="132" eb="134">
      <t>ヒカク</t>
    </rPh>
    <rPh sb="140" eb="141">
      <t>ゾウ</t>
    </rPh>
    <rPh sb="146" eb="148">
      <t>ヨウイン</t>
    </rPh>
    <rPh sb="214" eb="216">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</si>
</sst>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DAA2-4EEE-B41E-D51A98A538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61587</c:v>
                </c:pt>
                <c:pt idx="1">
                  <c:v>107086</c:v>
                </c:pt>
                <c:pt idx="2">
                  <c:v>82000</c:v>
                </c:pt>
                <c:pt idx="3">
                  <c:v>91419</c:v>
                </c:pt>
                <c:pt idx="4">
                  <c:v>143450</c:v>
                </c:pt>
              </c:numCache>
            </c:numRef>
          </c:val>
          <c:smooth val="0"/>
          <c:extLst xmlns:c16r2="http://schemas.microsoft.com/office/drawing/2015/06/chart">
            <c:ext xmlns:c16="http://schemas.microsoft.com/office/drawing/2014/chart" uri="{C3380CC4-5D6E-409C-BE32-E72D297353CC}">
              <c16:uniqueId val="{00000001-DAA2-4EEE-B41E-D51A98A53814}"/>
            </c:ext>
          </c:extLst>
        </c:ser>
        <c:dLbls>
          <c:showLegendKey val="0"/>
          <c:showVal val="0"/>
          <c:showCatName val="0"/>
          <c:showSerName val="0"/>
          <c:showPercent val="0"/>
          <c:showBubbleSize val="0"/>
        </c:dLbls>
        <c:marker val="1"/>
        <c:smooth val="0"/>
        <c:axId val="98441632"/>
        <c:axId val="246958552"/>
      </c:lineChart>
      <c:catAx>
        <c:axId val="9844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958552"/>
        <c:crosses val="autoZero"/>
        <c:auto val="1"/>
        <c:lblAlgn val="ctr"/>
        <c:lblOffset val="100"/>
        <c:tickLblSkip val="1"/>
        <c:tickMarkSkip val="1"/>
        <c:noMultiLvlLbl val="0"/>
      </c:catAx>
      <c:valAx>
        <c:axId val="246958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4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5.31</c:v>
                </c:pt>
                <c:pt idx="1">
                  <c:v>5.29</c:v>
                </c:pt>
                <c:pt idx="2">
                  <c:v>6.07</c:v>
                </c:pt>
                <c:pt idx="3">
                  <c:v>3.68</c:v>
                </c:pt>
                <c:pt idx="4">
                  <c:v>3.9</c:v>
                </c:pt>
              </c:numCache>
            </c:numRef>
          </c:val>
          <c:extLst xmlns:c16r2="http://schemas.microsoft.com/office/drawing/2015/06/chart">
            <c:ext xmlns:c16="http://schemas.microsoft.com/office/drawing/2014/chart" uri="{C3380CC4-5D6E-409C-BE32-E72D297353CC}">
              <c16:uniqueId val="{00000000-2F6C-43AC-BBB3-B5BFA5260A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14.19</c:v>
                </c:pt>
                <c:pt idx="1">
                  <c:v>12.29</c:v>
                </c:pt>
                <c:pt idx="2">
                  <c:v>12.94</c:v>
                </c:pt>
                <c:pt idx="3">
                  <c:v>13.41</c:v>
                </c:pt>
                <c:pt idx="4">
                  <c:v>11.34</c:v>
                </c:pt>
              </c:numCache>
            </c:numRef>
          </c:val>
          <c:extLst xmlns:c16r2="http://schemas.microsoft.com/office/drawing/2015/06/chart">
            <c:ext xmlns:c16="http://schemas.microsoft.com/office/drawing/2014/chart" uri="{C3380CC4-5D6E-409C-BE32-E72D297353CC}">
              <c16:uniqueId val="{00000001-2F6C-43AC-BBB3-B5BFA5260A68}"/>
            </c:ext>
          </c:extLst>
        </c:ser>
        <c:dLbls>
          <c:showLegendKey val="0"/>
          <c:showVal val="0"/>
          <c:showCatName val="0"/>
          <c:showSerName val="0"/>
          <c:showPercent val="0"/>
          <c:showBubbleSize val="0"/>
        </c:dLbls>
        <c:gapWidth val="250"/>
        <c:overlap val="100"/>
        <c:axId val="577853048"/>
        <c:axId val="57785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1.55</c:v>
                </c:pt>
                <c:pt idx="1">
                  <c:v>-2.25</c:v>
                </c:pt>
                <c:pt idx="2">
                  <c:v>1.5</c:v>
                </c:pt>
                <c:pt idx="3">
                  <c:v>-2.17</c:v>
                </c:pt>
                <c:pt idx="4">
                  <c:v>-2.23</c:v>
                </c:pt>
              </c:numCache>
            </c:numRef>
          </c:val>
          <c:smooth val="0"/>
          <c:extLst xmlns:c16r2="http://schemas.microsoft.com/office/drawing/2015/06/chart">
            <c:ext xmlns:c16="http://schemas.microsoft.com/office/drawing/2014/chart" uri="{C3380CC4-5D6E-409C-BE32-E72D297353CC}">
              <c16:uniqueId val="{00000002-2F6C-43AC-BBB3-B5BFA5260A68}"/>
            </c:ext>
          </c:extLst>
        </c:ser>
        <c:dLbls>
          <c:showLegendKey val="0"/>
          <c:showVal val="0"/>
          <c:showCatName val="0"/>
          <c:showSerName val="0"/>
          <c:showPercent val="0"/>
          <c:showBubbleSize val="0"/>
        </c:dLbls>
        <c:marker val="1"/>
        <c:smooth val="0"/>
        <c:axId val="577853048"/>
        <c:axId val="577853440"/>
      </c:lineChart>
      <c:catAx>
        <c:axId val="57785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7853440"/>
        <c:crosses val="autoZero"/>
        <c:auto val="1"/>
        <c:lblAlgn val="ctr"/>
        <c:lblOffset val="100"/>
        <c:tickLblSkip val="1"/>
        <c:tickMarkSkip val="1"/>
        <c:noMultiLvlLbl val="0"/>
      </c:catAx>
      <c:valAx>
        <c:axId val="57785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85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0.03</c:v>
                </c:pt>
                <c:pt idx="4">
                  <c:v>#N/A</c:v>
                </c:pt>
                <c:pt idx="5">
                  <c:v>0.05</c:v>
                </c:pt>
                <c:pt idx="6">
                  <c:v>#N/A</c:v>
                </c:pt>
                <c:pt idx="7">
                  <c:v>1.27</c:v>
                </c:pt>
                <c:pt idx="8">
                  <c:v>#N/A</c:v>
                </c:pt>
                <c:pt idx="9">
                  <c:v>0.06</c:v>
                </c:pt>
              </c:numCache>
            </c:numRef>
          </c:val>
          <c:extLst xmlns:c16r2="http://schemas.microsoft.com/office/drawing/2015/06/chart">
            <c:ext xmlns:c16="http://schemas.microsoft.com/office/drawing/2014/chart" uri="{C3380CC4-5D6E-409C-BE32-E72D297353CC}">
              <c16:uniqueId val="{00000000-DA22-4F3C-993F-5D3CB325E7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22-4F3C-993F-5D3CB325E7DF}"/>
            </c:ext>
          </c:extLst>
        </c:ser>
        <c:ser>
          <c:idx val="2"/>
          <c:order val="2"/>
          <c:tx>
            <c:strRef>
              <c:f>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DA22-4F3C-993F-5D3CB325E7DF}"/>
            </c:ext>
          </c:extLst>
        </c:ser>
        <c:ser>
          <c:idx val="3"/>
          <c:order val="3"/>
          <c:tx>
            <c:strRef>
              <c:f>データシート!$A$30</c:f>
              <c:strCache>
                <c:ptCount val="1"/>
                <c:pt idx="0">
                  <c:v>小林市下水道事業特別会計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0.04</c:v>
                </c:pt>
                <c:pt idx="4">
                  <c:v>#N/A</c:v>
                </c:pt>
                <c:pt idx="5">
                  <c:v>0.1</c:v>
                </c:pt>
                <c:pt idx="6">
                  <c:v>#N/A</c:v>
                </c:pt>
                <c:pt idx="7">
                  <c:v>0.25</c:v>
                </c:pt>
                <c:pt idx="8">
                  <c:v>#N/A</c:v>
                </c:pt>
                <c:pt idx="9">
                  <c:v>0.1</c:v>
                </c:pt>
              </c:numCache>
            </c:numRef>
          </c:val>
          <c:extLst xmlns:c16r2="http://schemas.microsoft.com/office/drawing/2015/06/chart">
            <c:ext xmlns:c16="http://schemas.microsoft.com/office/drawing/2014/chart" uri="{C3380CC4-5D6E-409C-BE32-E72D297353CC}">
              <c16:uniqueId val="{00000003-DA22-4F3C-993F-5D3CB325E7DF}"/>
            </c:ext>
          </c:extLst>
        </c:ser>
        <c:ser>
          <c:idx val="4"/>
          <c:order val="4"/>
          <c:tx>
            <c:strRef>
              <c:f>データシート!$A$31</c:f>
              <c:strCache>
                <c:ptCount val="1"/>
                <c:pt idx="0">
                  <c:v>小林市簡易水道事業特別会計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0.14000000000000001</c:v>
                </c:pt>
                <c:pt idx="2">
                  <c:v>#N/A</c:v>
                </c:pt>
                <c:pt idx="3">
                  <c:v>0.15</c:v>
                </c:pt>
                <c:pt idx="4">
                  <c:v>#N/A</c:v>
                </c:pt>
                <c:pt idx="5">
                  <c:v>0.19</c:v>
                </c:pt>
                <c:pt idx="6">
                  <c:v>#N/A</c:v>
                </c:pt>
                <c:pt idx="7">
                  <c:v>0.31</c:v>
                </c:pt>
                <c:pt idx="8">
                  <c:v>#N/A</c:v>
                </c:pt>
                <c:pt idx="9">
                  <c:v>0.13</c:v>
                </c:pt>
              </c:numCache>
            </c:numRef>
          </c:val>
          <c:extLst xmlns:c16r2="http://schemas.microsoft.com/office/drawing/2015/06/chart">
            <c:ext xmlns:c16="http://schemas.microsoft.com/office/drawing/2014/chart" uri="{C3380CC4-5D6E-409C-BE32-E72D297353CC}">
              <c16:uniqueId val="{00000004-DA22-4F3C-993F-5D3CB325E7DF}"/>
            </c:ext>
          </c:extLst>
        </c:ser>
        <c:ser>
          <c:idx val="5"/>
          <c:order val="5"/>
          <c:tx>
            <c:strRef>
              <c:f>データシート!$A$32</c:f>
              <c:strCache>
                <c:ptCount val="1"/>
                <c:pt idx="0">
                  <c:v>小林市介護保険事業特別会計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0.16</c:v>
                </c:pt>
                <c:pt idx="4">
                  <c:v>#N/A</c:v>
                </c:pt>
                <c:pt idx="5">
                  <c:v>0.22</c:v>
                </c:pt>
                <c:pt idx="6">
                  <c:v>#N/A</c:v>
                </c:pt>
                <c:pt idx="7">
                  <c:v>1</c:v>
                </c:pt>
                <c:pt idx="8">
                  <c:v>#N/A</c:v>
                </c:pt>
                <c:pt idx="9">
                  <c:v>0.78</c:v>
                </c:pt>
              </c:numCache>
            </c:numRef>
          </c:val>
          <c:extLst xmlns:c16r2="http://schemas.microsoft.com/office/drawing/2015/06/chart">
            <c:ext xmlns:c16="http://schemas.microsoft.com/office/drawing/2014/chart" uri="{C3380CC4-5D6E-409C-BE32-E72D297353CC}">
              <c16:uniqueId val="{00000005-DA22-4F3C-993F-5D3CB325E7DF}"/>
            </c:ext>
          </c:extLst>
        </c:ser>
        <c:ser>
          <c:idx val="6"/>
          <c:order val="6"/>
          <c:tx>
            <c:strRef>
              <c:f>データシート!$A$33</c:f>
              <c:strCache>
                <c:ptCount val="1"/>
                <c:pt idx="0">
                  <c:v>小林市病院事業会計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2.97</c:v>
                </c:pt>
                <c:pt idx="2">
                  <c:v>#N/A</c:v>
                </c:pt>
                <c:pt idx="3">
                  <c:v>2.78</c:v>
                </c:pt>
                <c:pt idx="4">
                  <c:v>#N/A</c:v>
                </c:pt>
                <c:pt idx="5">
                  <c:v>2.42</c:v>
                </c:pt>
                <c:pt idx="6">
                  <c:v>#N/A</c:v>
                </c:pt>
                <c:pt idx="7">
                  <c:v>2.15</c:v>
                </c:pt>
                <c:pt idx="8">
                  <c:v>#N/A</c:v>
                </c:pt>
                <c:pt idx="9">
                  <c:v>1.28</c:v>
                </c:pt>
              </c:numCache>
            </c:numRef>
          </c:val>
          <c:extLst xmlns:c16r2="http://schemas.microsoft.com/office/drawing/2015/06/chart">
            <c:ext xmlns:c16="http://schemas.microsoft.com/office/drawing/2014/chart" uri="{C3380CC4-5D6E-409C-BE32-E72D297353CC}">
              <c16:uniqueId val="{00000006-DA22-4F3C-993F-5D3CB325E7DF}"/>
            </c:ext>
          </c:extLst>
        </c:ser>
        <c:ser>
          <c:idx val="7"/>
          <c:order val="7"/>
          <c:tx>
            <c:strRef>
              <c:f>データシート!$A$34</c:f>
              <c:strCache>
                <c:ptCount val="1"/>
                <c:pt idx="0">
                  <c:v>小林市国民健康保険事業特別会計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1.34</c:v>
                </c:pt>
                <c:pt idx="4">
                  <c:v>#N/A</c:v>
                </c:pt>
                <c:pt idx="5">
                  <c:v>0.43</c:v>
                </c:pt>
                <c:pt idx="6">
                  <c:v>#N/A</c:v>
                </c:pt>
                <c:pt idx="7">
                  <c:v>1.68</c:v>
                </c:pt>
                <c:pt idx="8">
                  <c:v>#N/A</c:v>
                </c:pt>
                <c:pt idx="9">
                  <c:v>2.09</c:v>
                </c:pt>
              </c:numCache>
            </c:numRef>
          </c:val>
          <c:extLst xmlns:c16r2="http://schemas.microsoft.com/office/drawing/2015/06/chart">
            <c:ext xmlns:c16="http://schemas.microsoft.com/office/drawing/2014/chart" uri="{C3380CC4-5D6E-409C-BE32-E72D297353CC}">
              <c16:uniqueId val="{00000007-DA22-4F3C-993F-5D3CB325E7DF}"/>
            </c:ext>
          </c:extLst>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3.11</c:v>
                </c:pt>
                <c:pt idx="2">
                  <c:v>#N/A</c:v>
                </c:pt>
                <c:pt idx="3">
                  <c:v>3.34</c:v>
                </c:pt>
                <c:pt idx="4">
                  <c:v>#N/A</c:v>
                </c:pt>
                <c:pt idx="5">
                  <c:v>3.38</c:v>
                </c:pt>
                <c:pt idx="6">
                  <c:v>#N/A</c:v>
                </c:pt>
                <c:pt idx="7">
                  <c:v>2.31</c:v>
                </c:pt>
                <c:pt idx="8">
                  <c:v>#N/A</c:v>
                </c:pt>
                <c:pt idx="9">
                  <c:v>3.23</c:v>
                </c:pt>
              </c:numCache>
            </c:numRef>
          </c:val>
          <c:extLst xmlns:c16r2="http://schemas.microsoft.com/office/drawing/2015/06/chart">
            <c:ext xmlns:c16="http://schemas.microsoft.com/office/drawing/2014/chart" uri="{C3380CC4-5D6E-409C-BE32-E72D297353CC}">
              <c16:uniqueId val="{00000008-DA22-4F3C-993F-5D3CB325E7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5.31</c:v>
                </c:pt>
                <c:pt idx="2">
                  <c:v>#N/A</c:v>
                </c:pt>
                <c:pt idx="3">
                  <c:v>5.29</c:v>
                </c:pt>
                <c:pt idx="4">
                  <c:v>#N/A</c:v>
                </c:pt>
                <c:pt idx="5">
                  <c:v>6.06</c:v>
                </c:pt>
                <c:pt idx="6">
                  <c:v>#N/A</c:v>
                </c:pt>
                <c:pt idx="7">
                  <c:v>3.68</c:v>
                </c:pt>
                <c:pt idx="8">
                  <c:v>#N/A</c:v>
                </c:pt>
                <c:pt idx="9">
                  <c:v>3.89</c:v>
                </c:pt>
              </c:numCache>
            </c:numRef>
          </c:val>
          <c:extLst xmlns:c16r2="http://schemas.microsoft.com/office/drawing/2015/06/chart">
            <c:ext xmlns:c16="http://schemas.microsoft.com/office/drawing/2014/chart" uri="{C3380CC4-5D6E-409C-BE32-E72D297353CC}">
              <c16:uniqueId val="{00000009-DA22-4F3C-993F-5D3CB325E7DF}"/>
            </c:ext>
          </c:extLst>
        </c:ser>
        <c:dLbls>
          <c:showLegendKey val="0"/>
          <c:showVal val="0"/>
          <c:showCatName val="0"/>
          <c:showSerName val="0"/>
          <c:showPercent val="0"/>
          <c:showBubbleSize val="0"/>
        </c:dLbls>
        <c:gapWidth val="150"/>
        <c:overlap val="100"/>
        <c:axId val="577854224"/>
        <c:axId val="577854616"/>
      </c:barChart>
      <c:catAx>
        <c:axId val="57785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7854616"/>
        <c:crosses val="autoZero"/>
        <c:auto val="1"/>
        <c:lblAlgn val="ctr"/>
        <c:lblOffset val="100"/>
        <c:tickLblSkip val="1"/>
        <c:tickMarkSkip val="1"/>
        <c:noMultiLvlLbl val="0"/>
      </c:catAx>
      <c:valAx>
        <c:axId val="577854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85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2535</c:v>
                </c:pt>
                <c:pt idx="5">
                  <c:v>2602</c:v>
                </c:pt>
                <c:pt idx="8">
                  <c:v>2655</c:v>
                </c:pt>
                <c:pt idx="11">
                  <c:v>2600</c:v>
                </c:pt>
                <c:pt idx="14">
                  <c:v>2628</c:v>
                </c:pt>
              </c:numCache>
            </c:numRef>
          </c:val>
          <c:extLst xmlns:c16r2="http://schemas.microsoft.com/office/drawing/2015/06/chart">
            <c:ext xmlns:c16="http://schemas.microsoft.com/office/drawing/2014/chart" uri="{C3380CC4-5D6E-409C-BE32-E72D297353CC}">
              <c16:uniqueId val="{00000000-3593-430B-B1B7-3B2151B47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93-430B-B1B7-3B2151B47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15</c:v>
                </c:pt>
                <c:pt idx="6">
                  <c:v>13</c:v>
                </c:pt>
                <c:pt idx="9">
                  <c:v>8</c:v>
                </c:pt>
                <c:pt idx="12">
                  <c:v>5</c:v>
                </c:pt>
              </c:numCache>
            </c:numRef>
          </c:val>
          <c:extLst xmlns:c16r2="http://schemas.microsoft.com/office/drawing/2015/06/chart">
            <c:ext xmlns:c16="http://schemas.microsoft.com/office/drawing/2014/chart" uri="{C3380CC4-5D6E-409C-BE32-E72D297353CC}">
              <c16:uniqueId val="{00000002-3593-430B-B1B7-3B2151B47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c:v>
                </c:pt>
                <c:pt idx="3">
                  <c:v>83</c:v>
                </c:pt>
                <c:pt idx="6">
                  <c:v>85</c:v>
                </c:pt>
                <c:pt idx="9">
                  <c:v>73</c:v>
                </c:pt>
                <c:pt idx="12">
                  <c:v>47</c:v>
                </c:pt>
              </c:numCache>
            </c:numRef>
          </c:val>
          <c:extLst xmlns:c16r2="http://schemas.microsoft.com/office/drawing/2015/06/chart">
            <c:ext xmlns:c16="http://schemas.microsoft.com/office/drawing/2014/chart" uri="{C3380CC4-5D6E-409C-BE32-E72D297353CC}">
              <c16:uniqueId val="{00000003-3593-430B-B1B7-3B2151B47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574</c:v>
                </c:pt>
                <c:pt idx="3">
                  <c:v>612</c:v>
                </c:pt>
                <c:pt idx="6">
                  <c:v>633</c:v>
                </c:pt>
                <c:pt idx="9">
                  <c:v>673</c:v>
                </c:pt>
                <c:pt idx="12">
                  <c:v>632</c:v>
                </c:pt>
              </c:numCache>
            </c:numRef>
          </c:val>
          <c:extLst xmlns:c16r2="http://schemas.microsoft.com/office/drawing/2015/06/chart">
            <c:ext xmlns:c16="http://schemas.microsoft.com/office/drawing/2014/chart" uri="{C3380CC4-5D6E-409C-BE32-E72D297353CC}">
              <c16:uniqueId val="{00000004-3593-430B-B1B7-3B2151B47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93-430B-B1B7-3B2151B47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93-430B-B1B7-3B2151B47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3189</c:v>
                </c:pt>
                <c:pt idx="3">
                  <c:v>3177</c:v>
                </c:pt>
                <c:pt idx="6">
                  <c:v>3178</c:v>
                </c:pt>
                <c:pt idx="9">
                  <c:v>3145</c:v>
                </c:pt>
                <c:pt idx="12">
                  <c:v>3242</c:v>
                </c:pt>
              </c:numCache>
            </c:numRef>
          </c:val>
          <c:extLst xmlns:c16r2="http://schemas.microsoft.com/office/drawing/2015/06/chart">
            <c:ext xmlns:c16="http://schemas.microsoft.com/office/drawing/2014/chart" uri="{C3380CC4-5D6E-409C-BE32-E72D297353CC}">
              <c16:uniqueId val="{00000007-3593-430B-B1B7-3B2151B474F2}"/>
            </c:ext>
          </c:extLst>
        </c:ser>
        <c:dLbls>
          <c:showLegendKey val="0"/>
          <c:showVal val="0"/>
          <c:showCatName val="0"/>
          <c:showSerName val="0"/>
          <c:showPercent val="0"/>
          <c:showBubbleSize val="0"/>
        </c:dLbls>
        <c:gapWidth val="100"/>
        <c:overlap val="100"/>
        <c:axId val="577855400"/>
        <c:axId val="57785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1336</c:v>
                </c:pt>
                <c:pt idx="2">
                  <c:v>#N/A</c:v>
                </c:pt>
                <c:pt idx="3">
                  <c:v>#N/A</c:v>
                </c:pt>
                <c:pt idx="4">
                  <c:v>1285</c:v>
                </c:pt>
                <c:pt idx="5">
                  <c:v>#N/A</c:v>
                </c:pt>
                <c:pt idx="6">
                  <c:v>#N/A</c:v>
                </c:pt>
                <c:pt idx="7">
                  <c:v>1254</c:v>
                </c:pt>
                <c:pt idx="8">
                  <c:v>#N/A</c:v>
                </c:pt>
                <c:pt idx="9">
                  <c:v>#N/A</c:v>
                </c:pt>
                <c:pt idx="10">
                  <c:v>1299</c:v>
                </c:pt>
                <c:pt idx="11">
                  <c:v>#N/A</c:v>
                </c:pt>
                <c:pt idx="12">
                  <c:v>#N/A</c:v>
                </c:pt>
                <c:pt idx="13">
                  <c:v>1298</c:v>
                </c:pt>
                <c:pt idx="14">
                  <c:v>#N/A</c:v>
                </c:pt>
              </c:numCache>
            </c:numRef>
          </c:val>
          <c:smooth val="0"/>
          <c:extLst xmlns:c16r2="http://schemas.microsoft.com/office/drawing/2015/06/chart">
            <c:ext xmlns:c16="http://schemas.microsoft.com/office/drawing/2014/chart" uri="{C3380CC4-5D6E-409C-BE32-E72D297353CC}">
              <c16:uniqueId val="{00000008-3593-430B-B1B7-3B2151B474F2}"/>
            </c:ext>
          </c:extLst>
        </c:ser>
        <c:dLbls>
          <c:showLegendKey val="0"/>
          <c:showVal val="0"/>
          <c:showCatName val="0"/>
          <c:showSerName val="0"/>
          <c:showPercent val="0"/>
          <c:showBubbleSize val="0"/>
        </c:dLbls>
        <c:marker val="1"/>
        <c:smooth val="0"/>
        <c:axId val="577855400"/>
        <c:axId val="577855792"/>
      </c:lineChart>
      <c:catAx>
        <c:axId val="57785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7855792"/>
        <c:crosses val="autoZero"/>
        <c:auto val="1"/>
        <c:lblAlgn val="ctr"/>
        <c:lblOffset val="100"/>
        <c:tickLblSkip val="1"/>
        <c:tickMarkSkip val="1"/>
        <c:noMultiLvlLbl val="0"/>
      </c:catAx>
      <c:valAx>
        <c:axId val="57785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85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22908</c:v>
                </c:pt>
                <c:pt idx="5">
                  <c:v>23032</c:v>
                </c:pt>
                <c:pt idx="8">
                  <c:v>23357</c:v>
                </c:pt>
                <c:pt idx="11">
                  <c:v>23013</c:v>
                </c:pt>
                <c:pt idx="14">
                  <c:v>23966</c:v>
                </c:pt>
              </c:numCache>
            </c:numRef>
          </c:val>
          <c:extLst xmlns:c16r2="http://schemas.microsoft.com/office/drawing/2015/06/chart">
            <c:ext xmlns:c16="http://schemas.microsoft.com/office/drawing/2014/chart" uri="{C3380CC4-5D6E-409C-BE32-E72D297353CC}">
              <c16:uniqueId val="{00000000-D67E-49BA-A352-C27E9D34BA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1570</c:v>
                </c:pt>
                <c:pt idx="5">
                  <c:v>1443</c:v>
                </c:pt>
                <c:pt idx="8">
                  <c:v>1541</c:v>
                </c:pt>
                <c:pt idx="11">
                  <c:v>1755</c:v>
                </c:pt>
                <c:pt idx="14">
                  <c:v>2157</c:v>
                </c:pt>
              </c:numCache>
            </c:numRef>
          </c:val>
          <c:extLst xmlns:c16r2="http://schemas.microsoft.com/office/drawing/2015/06/chart">
            <c:ext xmlns:c16="http://schemas.microsoft.com/office/drawing/2014/chart" uri="{C3380CC4-5D6E-409C-BE32-E72D297353CC}">
              <c16:uniqueId val="{00000001-D67E-49BA-A352-C27E9D34BA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5845</c:v>
                </c:pt>
                <c:pt idx="5">
                  <c:v>4579</c:v>
                </c:pt>
                <c:pt idx="8">
                  <c:v>5104</c:v>
                </c:pt>
                <c:pt idx="11">
                  <c:v>6142</c:v>
                </c:pt>
                <c:pt idx="14">
                  <c:v>4599</c:v>
                </c:pt>
              </c:numCache>
            </c:numRef>
          </c:val>
          <c:extLst xmlns:c16r2="http://schemas.microsoft.com/office/drawing/2015/06/chart">
            <c:ext xmlns:c16="http://schemas.microsoft.com/office/drawing/2014/chart" uri="{C3380CC4-5D6E-409C-BE32-E72D297353CC}">
              <c16:uniqueId val="{00000002-D67E-49BA-A352-C27E9D34BA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7E-49BA-A352-C27E9D34BA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7E-49BA-A352-C27E9D34BA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7E-49BA-A352-C27E9D34BA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3627</c:v>
                </c:pt>
                <c:pt idx="3">
                  <c:v>3691</c:v>
                </c:pt>
                <c:pt idx="6">
                  <c:v>3539</c:v>
                </c:pt>
                <c:pt idx="9">
                  <c:v>3562</c:v>
                </c:pt>
                <c:pt idx="12">
                  <c:v>3568</c:v>
                </c:pt>
              </c:numCache>
            </c:numRef>
          </c:val>
          <c:extLst xmlns:c16r2="http://schemas.microsoft.com/office/drawing/2015/06/chart">
            <c:ext xmlns:c16="http://schemas.microsoft.com/office/drawing/2014/chart" uri="{C3380CC4-5D6E-409C-BE32-E72D297353CC}">
              <c16:uniqueId val="{00000006-D67E-49BA-A352-C27E9D34BA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522</c:v>
                </c:pt>
                <c:pt idx="3">
                  <c:v>440</c:v>
                </c:pt>
                <c:pt idx="6">
                  <c:v>356</c:v>
                </c:pt>
                <c:pt idx="9">
                  <c:v>284</c:v>
                </c:pt>
                <c:pt idx="12">
                  <c:v>238</c:v>
                </c:pt>
              </c:numCache>
            </c:numRef>
          </c:val>
          <c:extLst xmlns:c16r2="http://schemas.microsoft.com/office/drawing/2015/06/chart">
            <c:ext xmlns:c16="http://schemas.microsoft.com/office/drawing/2014/chart" uri="{C3380CC4-5D6E-409C-BE32-E72D297353CC}">
              <c16:uniqueId val="{00000007-D67E-49BA-A352-C27E9D34BA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9070</c:v>
                </c:pt>
                <c:pt idx="3">
                  <c:v>9114</c:v>
                </c:pt>
                <c:pt idx="6">
                  <c:v>9071</c:v>
                </c:pt>
                <c:pt idx="9">
                  <c:v>9207</c:v>
                </c:pt>
                <c:pt idx="12">
                  <c:v>9038</c:v>
                </c:pt>
              </c:numCache>
            </c:numRef>
          </c:val>
          <c:extLst xmlns:c16r2="http://schemas.microsoft.com/office/drawing/2015/06/chart">
            <c:ext xmlns:c16="http://schemas.microsoft.com/office/drawing/2014/chart" uri="{C3380CC4-5D6E-409C-BE32-E72D297353CC}">
              <c16:uniqueId val="{00000008-D67E-49BA-A352-C27E9D34BA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67E-49BA-A352-C27E9D34BA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27150</c:v>
                </c:pt>
                <c:pt idx="3">
                  <c:v>27763</c:v>
                </c:pt>
                <c:pt idx="6">
                  <c:v>28891</c:v>
                </c:pt>
                <c:pt idx="9">
                  <c:v>29258</c:v>
                </c:pt>
                <c:pt idx="12">
                  <c:v>30803</c:v>
                </c:pt>
              </c:numCache>
            </c:numRef>
          </c:val>
          <c:extLst xmlns:c16r2="http://schemas.microsoft.com/office/drawing/2015/06/chart">
            <c:ext xmlns:c16="http://schemas.microsoft.com/office/drawing/2014/chart" uri="{C3380CC4-5D6E-409C-BE32-E72D297353CC}">
              <c16:uniqueId val="{0000000A-D67E-49BA-A352-C27E9D34BAB6}"/>
            </c:ext>
          </c:extLst>
        </c:ser>
        <c:dLbls>
          <c:showLegendKey val="0"/>
          <c:showVal val="0"/>
          <c:showCatName val="0"/>
          <c:showSerName val="0"/>
          <c:showPercent val="0"/>
          <c:showBubbleSize val="0"/>
        </c:dLbls>
        <c:gapWidth val="100"/>
        <c:overlap val="100"/>
        <c:axId val="588752160"/>
        <c:axId val="588752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10048</c:v>
                </c:pt>
                <c:pt idx="2">
                  <c:v>#N/A</c:v>
                </c:pt>
                <c:pt idx="3">
                  <c:v>#N/A</c:v>
                </c:pt>
                <c:pt idx="4">
                  <c:v>11953</c:v>
                </c:pt>
                <c:pt idx="5">
                  <c:v>#N/A</c:v>
                </c:pt>
                <c:pt idx="6">
                  <c:v>#N/A</c:v>
                </c:pt>
                <c:pt idx="7">
                  <c:v>11854</c:v>
                </c:pt>
                <c:pt idx="8">
                  <c:v>#N/A</c:v>
                </c:pt>
                <c:pt idx="9">
                  <c:v>#N/A</c:v>
                </c:pt>
                <c:pt idx="10">
                  <c:v>11401</c:v>
                </c:pt>
                <c:pt idx="11">
                  <c:v>#N/A</c:v>
                </c:pt>
                <c:pt idx="12">
                  <c:v>#N/A</c:v>
                </c:pt>
                <c:pt idx="13">
                  <c:v>12926</c:v>
                </c:pt>
                <c:pt idx="14">
                  <c:v>#N/A</c:v>
                </c:pt>
              </c:numCache>
            </c:numRef>
          </c:val>
          <c:smooth val="0"/>
          <c:extLst xmlns:c16r2="http://schemas.microsoft.com/office/drawing/2015/06/chart">
            <c:ext xmlns:c16="http://schemas.microsoft.com/office/drawing/2014/chart" uri="{C3380CC4-5D6E-409C-BE32-E72D297353CC}">
              <c16:uniqueId val="{0000000B-D67E-49BA-A352-C27E9D34BAB6}"/>
            </c:ext>
          </c:extLst>
        </c:ser>
        <c:dLbls>
          <c:showLegendKey val="0"/>
          <c:showVal val="0"/>
          <c:showCatName val="0"/>
          <c:showSerName val="0"/>
          <c:showPercent val="0"/>
          <c:showBubbleSize val="0"/>
        </c:dLbls>
        <c:marker val="1"/>
        <c:smooth val="0"/>
        <c:axId val="588752160"/>
        <c:axId val="588752552"/>
      </c:lineChart>
      <c:catAx>
        <c:axId val="58875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752552"/>
        <c:crosses val="autoZero"/>
        <c:auto val="1"/>
        <c:lblAlgn val="ctr"/>
        <c:lblOffset val="100"/>
        <c:tickLblSkip val="1"/>
        <c:tickMarkSkip val="1"/>
        <c:noMultiLvlLbl val="0"/>
      </c:catAx>
      <c:valAx>
        <c:axId val="58875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75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1917</c:v>
                </c:pt>
                <c:pt idx="1">
                  <c:v>1961</c:v>
                </c:pt>
                <c:pt idx="2">
                  <c:v>1622</c:v>
                </c:pt>
              </c:numCache>
            </c:numRef>
          </c:val>
          <c:extLst xmlns:c16r2="http://schemas.microsoft.com/office/drawing/2015/06/chart">
            <c:ext xmlns:c16="http://schemas.microsoft.com/office/drawing/2014/chart" uri="{C3380CC4-5D6E-409C-BE32-E72D297353CC}">
              <c16:uniqueId val="{00000000-D3DE-4A7A-B97E-4660012B1E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723</c:v>
                </c:pt>
                <c:pt idx="1">
                  <c:v>633</c:v>
                </c:pt>
                <c:pt idx="2">
                  <c:v>633</c:v>
                </c:pt>
              </c:numCache>
            </c:numRef>
          </c:val>
          <c:extLst xmlns:c16r2="http://schemas.microsoft.com/office/drawing/2015/06/chart">
            <c:ext xmlns:c16="http://schemas.microsoft.com/office/drawing/2014/chart" uri="{C3380CC4-5D6E-409C-BE32-E72D297353CC}">
              <c16:uniqueId val="{00000001-D3DE-4A7A-B97E-4660012B1E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5990</c:v>
                </c:pt>
                <c:pt idx="1">
                  <c:v>6486</c:v>
                </c:pt>
                <c:pt idx="2">
                  <c:v>6333</c:v>
                </c:pt>
              </c:numCache>
            </c:numRef>
          </c:val>
          <c:extLst xmlns:c16r2="http://schemas.microsoft.com/office/drawing/2015/06/chart">
            <c:ext xmlns:c16="http://schemas.microsoft.com/office/drawing/2014/chart" uri="{C3380CC4-5D6E-409C-BE32-E72D297353CC}">
              <c16:uniqueId val="{00000002-D3DE-4A7A-B97E-4660012B1E2F}"/>
            </c:ext>
          </c:extLst>
        </c:ser>
        <c:dLbls>
          <c:showLegendKey val="0"/>
          <c:showVal val="0"/>
          <c:showCatName val="0"/>
          <c:showSerName val="0"/>
          <c:showPercent val="0"/>
          <c:showBubbleSize val="0"/>
        </c:dLbls>
        <c:gapWidth val="120"/>
        <c:overlap val="100"/>
        <c:axId val="588754120"/>
        <c:axId val="588754512"/>
      </c:barChart>
      <c:catAx>
        <c:axId val="58875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8754512"/>
        <c:crosses val="autoZero"/>
        <c:auto val="1"/>
        <c:lblAlgn val="ctr"/>
        <c:lblOffset val="100"/>
        <c:tickLblSkip val="1"/>
        <c:tickMarkSkip val="1"/>
        <c:noMultiLvlLbl val="0"/>
      </c:catAx>
      <c:valAx>
        <c:axId val="588754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875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60-4AC7-88A9-CED7F7CE5AFB}"/>
                </c:ext>
                <c:ext xmlns:c15="http://schemas.microsoft.com/office/drawing/2012/chart" uri="{CE6537A1-D6FC-4f65-9D91-7224C49458BB}">
                  <c15:dlblFieldTable>
                    <c15:dlblFTEntry>
                      <c15:txfldGUID>{54439CC8-17E3-45C2-9BA6-1ED1AA927BBA}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60-4AC7-88A9-CED7F7CE5AFB}"/>
                </c:ext>
                <c:ext xmlns:c15="http://schemas.microsoft.com/office/drawing/2012/chart" uri="{CE6537A1-D6FC-4f65-9D91-7224C49458BB}">
                  <c15:dlblFieldTable>
                    <c15:dlblFTEntry>
                      <c15:txfldGUID>{10A8FCB3-99B5-484E-B02B-09FDB9864C4C}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60-4AC7-88A9-CED7F7CE5AFB}"/>
                </c:ext>
                <c:ext xmlns:c15="http://schemas.microsoft.com/office/drawing/2012/chart" uri="{CE6537A1-D6FC-4f65-9D91-7224C49458BB}">
                  <c15:dlblFieldTable>
                    <c15:dlblFTEntry>
                      <c15:txfldGUID>{FEF219AB-8F06-4DD3-9F87-2C77180C7D5E}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60-4AC7-88A9-CED7F7CE5AFB}"/>
                </c:ext>
                <c:ext xmlns:c15="http://schemas.microsoft.com/office/drawing/2012/chart" uri="{CE6537A1-D6FC-4f65-9D91-7224C49458BB}">
                  <c15:dlblFieldTable>
                    <c15:dlblFTEntry>
                      <c15:txfldGUID>{94A15332-3AE2-4378-82F5-58359FACC9C9}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60-4AC7-88A9-CED7F7CE5AFB}"/>
                </c:ext>
                <c:ext xmlns:c15="http://schemas.microsoft.com/office/drawing/2012/chart" uri="{CE6537A1-D6FC-4f65-9D91-7224C49458BB}">
                  <c15:dlblFieldTable>
                    <c15:dlblFTEntry>
                      <c15:txfldGUID>{49FC8535-597B-47E1-9953-31B6511115EA}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60-4AC7-88A9-CED7F7CE5AFB}"/>
                </c:ext>
                <c:ext xmlns:c15="http://schemas.microsoft.com/office/drawing/2012/chart" uri="{CE6537A1-D6FC-4f65-9D91-7224C49458BB}">
                  <c15:dlblFieldTable>
                    <c15:dlblFTEntry>
                      <c15:txfldGUID>{665FB0A3-52B1-43BE-9AD5-DEA44913FAFA}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60-4AC7-88A9-CED7F7CE5AFB}"/>
                </c:ext>
                <c:ext xmlns:c15="http://schemas.microsoft.com/office/drawing/2012/chart" uri="{CE6537A1-D6FC-4f65-9D91-7224C49458BB}">
                  <c15:dlblFieldTable>
                    <c15:dlblFTEntry>
                      <c15:txfldGUID>{3D52D396-9EC7-4706-8DE2-2E32EB8547C8}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60-4AC7-88A9-CED7F7CE5AFB}"/>
                </c:ext>
                <c:ext xmlns:c15="http://schemas.microsoft.com/office/drawing/2012/chart" uri="{CE6537A1-D6FC-4f65-9D91-7224C49458BB}">
                  <c15:layout/>
                  <c15:dlblFieldTable>
                    <c15:dlblFTEntry>
                      <c15:txfldGUID>{473B4C21-165D-4970-9A43-E1E3DE318663}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60-4AC7-88A9-CED7F7CE5AFB}"/>
                </c:ext>
                <c:ext xmlns:c15="http://schemas.microsoft.com/office/drawing/2012/chart" uri="{CE6537A1-D6FC-4f65-9D91-7224C49458BB}">
                  <c15:dlblFieldTable>
                    <c15:dlblFTEntry>
                      <c15:txfldGUID>{717BC1D3-458D-46A1-BA83-5291A6FCF53E}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60.1</c:v>
                </c:pt>
              </c:numCache>
            </c:numRef>
          </c:xVal>
          <c:yVal>
            <c:numRef>
              <c:f>公会計指標分析・財政指標組合せ分析表!$BP$51:$DC$51</c:f>
              <c:numCache>
                <c:formatCode>#,##0.0;"▲ "#,##0.0</c:formatCode>
                <c:ptCount val="40"/>
                <c:pt idx="24">
                  <c:v>93.5</c:v>
                </c:pt>
              </c:numCache>
            </c:numRef>
          </c:yVal>
          <c:smooth val="0"/>
          <c:extLst xmlns:c16r2="http://schemas.microsoft.com/office/drawing/2015/06/chart">
            <c:ext xmlns:c16="http://schemas.microsoft.com/office/drawing/2014/chart" uri="{C3380CC4-5D6E-409C-BE32-E72D297353CC}">
              <c16:uniqueId val="{00000009-F160-4AC7-88A9-CED7F7CE5A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60-4AC7-88A9-CED7F7CE5AFB}"/>
                </c:ext>
                <c:ext xmlns:c15="http://schemas.microsoft.com/office/drawing/2012/chart" uri="{CE6537A1-D6FC-4f65-9D91-7224C49458BB}">
                  <c15:dlblFieldTable>
                    <c15:dlblFTEntry>
                      <c15:txfldGUID>{E17E7EC2-2A7F-4140-B3FB-2932A7BB91E7}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60-4AC7-88A9-CED7F7CE5AFB}"/>
                </c:ext>
                <c:ext xmlns:c15="http://schemas.microsoft.com/office/drawing/2012/chart" uri="{CE6537A1-D6FC-4f65-9D91-7224C49458BB}">
                  <c15:dlblFieldTable>
                    <c15:dlblFTEntry>
                      <c15:txfldGUID>{165CDF9C-B9FA-40B5-8438-47A68EEEE970}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60-4AC7-88A9-CED7F7CE5AFB}"/>
                </c:ext>
                <c:ext xmlns:c15="http://schemas.microsoft.com/office/drawing/2012/chart" uri="{CE6537A1-D6FC-4f65-9D91-7224C49458BB}">
                  <c15:dlblFieldTable>
                    <c15:dlblFTEntry>
                      <c15:txfldGUID>{1BF77334-FC58-477E-8322-1DA0E91D6423}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60-4AC7-88A9-CED7F7CE5AFB}"/>
                </c:ext>
                <c:ext xmlns:c15="http://schemas.microsoft.com/office/drawing/2012/chart" uri="{CE6537A1-D6FC-4f65-9D91-7224C49458BB}">
                  <c15:dlblFieldTable>
                    <c15:dlblFTEntry>
                      <c15:txfldGUID>{022CC43E-49EA-4981-9310-E63C0024AFDE}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60-4AC7-88A9-CED7F7CE5AFB}"/>
                </c:ext>
                <c:ext xmlns:c15="http://schemas.microsoft.com/office/drawing/2012/chart" uri="{CE6537A1-D6FC-4f65-9D91-7224C49458BB}">
                  <c15:dlblFieldTable>
                    <c15:dlblFTEntry>
                      <c15:txfldGUID>{60E82723-C298-4F67-AA97-6D31DCEF4CFE}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60-4AC7-88A9-CED7F7CE5AFB}"/>
                </c:ext>
                <c:ext xmlns:c15="http://schemas.microsoft.com/office/drawing/2012/chart" uri="{CE6537A1-D6FC-4f65-9D91-7224C49458BB}">
                  <c15:dlblFieldTable>
                    <c15:dlblFTEntry>
                      <c15:txfldGUID>{876D966F-ED4D-457C-8477-E4637B1253DD}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60-4AC7-88A9-CED7F7CE5AFB}"/>
                </c:ext>
                <c:ext xmlns:c15="http://schemas.microsoft.com/office/drawing/2012/chart" uri="{CE6537A1-D6FC-4f65-9D91-7224C49458BB}">
                  <c15:dlblFieldTable>
                    <c15:dlblFTEntry>
                      <c15:txfldGUID>{ACE263F4-68A0-44BE-BE4A-4A3B907DD105}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60-4AC7-88A9-CED7F7CE5AFB}"/>
                </c:ext>
                <c:ext xmlns:c15="http://schemas.microsoft.com/office/drawing/2012/chart" uri="{CE6537A1-D6FC-4f65-9D91-7224C49458BB}">
                  <c15:layout/>
                  <c15:dlblFieldTable>
                    <c15:dlblFTEntry>
                      <c15:txfldGUID>{9DB251AF-35A9-4D8E-B68A-3D1DAE2BA923}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60-4AC7-88A9-CED7F7CE5AFB}"/>
                </c:ext>
                <c:ext xmlns:c15="http://schemas.microsoft.com/office/drawing/2012/chart" uri="{CE6537A1-D6FC-4f65-9D91-7224C49458BB}">
                  <c15:dlblFieldTable>
                    <c15:dlblFTEntry>
                      <c15:txfldGUID>{F2DC979F-0C6E-449A-8355-702479F795A3}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F160-4AC7-88A9-CED7F7CE5AFB}"/>
            </c:ext>
          </c:extLst>
        </c:ser>
        <c:dLbls>
          <c:showLegendKey val="0"/>
          <c:showVal val="1"/>
          <c:showCatName val="0"/>
          <c:showSerName val="0"/>
          <c:showPercent val="0"/>
          <c:showBubbleSize val="0"/>
        </c:dLbls>
        <c:axId val="588755296"/>
        <c:axId val="588355416"/>
      </c:scatterChart>
      <c:valAx>
        <c:axId val="588755296"/>
        <c:scaling>
          <c:orientation val="minMax"/>
          <c:max val="60.300000000000004"/>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355416"/>
        <c:crosses val="autoZero"/>
        <c:crossBetween val="midCat"/>
      </c:valAx>
      <c:valAx>
        <c:axId val="588355416"/>
        <c:scaling>
          <c:orientation val="minMax"/>
          <c:max val="100"/>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755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853-42FA-A92D-AF0EA2ADB9A3}"/>
                </c:ext>
                <c:ext xmlns:c15="http://schemas.microsoft.com/office/drawing/2012/chart" uri="{CE6537A1-D6FC-4f65-9D91-7224C49458BB}">
                  <c15:layout/>
                  <c15:dlblFieldTable>
                    <c15:dlblFTEntry>
                      <c15:txfldGUID>{D6AFC69D-8548-43D2-AD86-9DC16F4E3F6D}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853-42FA-A92D-AF0EA2ADB9A3}"/>
                </c:ext>
                <c:ext xmlns:c15="http://schemas.microsoft.com/office/drawing/2012/chart" uri="{CE6537A1-D6FC-4f65-9D91-7224C49458BB}">
                  <c15:dlblFieldTable>
                    <c15:dlblFTEntry>
                      <c15:txfldGUID>{2C8FA013-7AD9-454F-8C83-E4E43A00F4CE}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853-42FA-A92D-AF0EA2ADB9A3}"/>
                </c:ext>
                <c:ext xmlns:c15="http://schemas.microsoft.com/office/drawing/2012/chart" uri="{CE6537A1-D6FC-4f65-9D91-7224C49458BB}">
                  <c15:dlblFieldTable>
                    <c15:dlblFTEntry>
                      <c15:txfldGUID>{1741548D-5DFD-4126-9DE2-0BD64FE0490F}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853-42FA-A92D-AF0EA2ADB9A3}"/>
                </c:ext>
                <c:ext xmlns:c15="http://schemas.microsoft.com/office/drawing/2012/chart" uri="{CE6537A1-D6FC-4f65-9D91-7224C49458BB}">
                  <c15:dlblFieldTable>
                    <c15:dlblFTEntry>
                      <c15:txfldGUID>{916C52C0-9662-493A-9ACE-AB45B72D3F26}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853-42FA-A92D-AF0EA2ADB9A3}"/>
                </c:ext>
                <c:ext xmlns:c15="http://schemas.microsoft.com/office/drawing/2012/chart" uri="{CE6537A1-D6FC-4f65-9D91-7224C49458BB}">
                  <c15:dlblFieldTable>
                    <c15:dlblFTEntry>
                      <c15:txfldGUID>{C2501690-67DB-4F0B-BDC7-3574D6916B5D}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853-42FA-A92D-AF0EA2ADB9A3}"/>
                </c:ext>
                <c:ext xmlns:c15="http://schemas.microsoft.com/office/drawing/2012/chart" uri="{CE6537A1-D6FC-4f65-9D91-7224C49458BB}">
                  <c15:layout/>
                  <c15:dlblFieldTable>
                    <c15:dlblFTEntry>
                      <c15:txfldGUID>{059A8105-1E8C-48CC-AE95-D582BF31C8D1}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853-42FA-A92D-AF0EA2ADB9A3}"/>
                </c:ext>
                <c:ext xmlns:c15="http://schemas.microsoft.com/office/drawing/2012/chart" uri="{CE6537A1-D6FC-4f65-9D91-7224C49458BB}">
                  <c15:layout/>
                  <c15:dlblFieldTable>
                    <c15:dlblFTEntry>
                      <c15:txfldGUID>{1C1904B0-69AC-4321-8890-668D521E9A68}</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853-42FA-A92D-AF0EA2ADB9A3}"/>
                </c:ext>
                <c:ext xmlns:c15="http://schemas.microsoft.com/office/drawing/2012/chart" uri="{CE6537A1-D6FC-4f65-9D91-7224C49458BB}">
                  <c15:layout/>
                  <c15:dlblFieldTable>
                    <c15:dlblFTEntry>
                      <c15:txfldGUID>{01F274EB-FD75-426E-A6C9-097AF4F6934E}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853-42FA-A92D-AF0EA2ADB9A3}"/>
                </c:ext>
                <c:ext xmlns:c15="http://schemas.microsoft.com/office/drawing/2012/chart" uri="{CE6537A1-D6FC-4f65-9D91-7224C49458BB}">
                  <c15:layout/>
                  <c15:dlblFieldTable>
                    <c15:dlblFTEntry>
                      <c15:txfldGUID>{C0D70AED-05FD-430C-97AB-928FCCC7A640}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10.9</c:v>
                </c:pt>
                <c:pt idx="16">
                  <c:v>10.3</c:v>
                </c:pt>
                <c:pt idx="24">
                  <c:v>10.4</c:v>
                </c:pt>
                <c:pt idx="32">
                  <c:v>10.5</c:v>
                </c:pt>
              </c:numCache>
            </c:numRef>
          </c:xVal>
          <c:yVal>
            <c:numRef>
              <c:f>公会計指標分析・財政指標組合せ分析表!$BP$73:$DC$73</c:f>
              <c:numCache>
                <c:formatCode>#,##0.0;"▲ "#,##0.0</c:formatCode>
                <c:ptCount val="40"/>
                <c:pt idx="0">
                  <c:v>79.400000000000006</c:v>
                </c:pt>
                <c:pt idx="8">
                  <c:v>97.2</c:v>
                </c:pt>
                <c:pt idx="16">
                  <c:v>96</c:v>
                </c:pt>
                <c:pt idx="24">
                  <c:v>93.5</c:v>
                </c:pt>
                <c:pt idx="32">
                  <c:v>108.6</c:v>
                </c:pt>
              </c:numCache>
            </c:numRef>
          </c:yVal>
          <c:smooth val="0"/>
          <c:extLst xmlns:c16r2="http://schemas.microsoft.com/office/drawing/2015/06/chart">
            <c:ext xmlns:c16="http://schemas.microsoft.com/office/drawing/2014/chart" uri="{C3380CC4-5D6E-409C-BE32-E72D297353CC}">
              <c16:uniqueId val="{00000009-4853-42FA-A92D-AF0EA2ADB9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853-42FA-A92D-AF0EA2ADB9A3}"/>
                </c:ext>
                <c:ext xmlns:c15="http://schemas.microsoft.com/office/drawing/2012/chart" uri="{CE6537A1-D6FC-4f65-9D91-7224C49458BB}">
                  <c15:layout/>
                  <c15:dlblFieldTable>
                    <c15:dlblFTEntry>
                      <c15:txfldGUID>{DB9838EA-F871-47DE-AD9D-8ADFF1D03F29}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853-42FA-A92D-AF0EA2ADB9A3}"/>
                </c:ext>
                <c:ext xmlns:c15="http://schemas.microsoft.com/office/drawing/2012/chart" uri="{CE6537A1-D6FC-4f65-9D91-7224C49458BB}">
                  <c15:dlblFieldTable>
                    <c15:dlblFTEntry>
                      <c15:txfldGUID>{46E3BC42-CE50-4DC2-917B-4928B37414B7}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853-42FA-A92D-AF0EA2ADB9A3}"/>
                </c:ext>
                <c:ext xmlns:c15="http://schemas.microsoft.com/office/drawing/2012/chart" uri="{CE6537A1-D6FC-4f65-9D91-7224C49458BB}">
                  <c15:dlblFieldTable>
                    <c15:dlblFTEntry>
                      <c15:txfldGUID>{B037F8E3-986A-4B5C-A7C9-315AEB7DDB8E}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853-42FA-A92D-AF0EA2ADB9A3}"/>
                </c:ext>
                <c:ext xmlns:c15="http://schemas.microsoft.com/office/drawing/2012/chart" uri="{CE6537A1-D6FC-4f65-9D91-7224C49458BB}">
                  <c15:dlblFieldTable>
                    <c15:dlblFTEntry>
                      <c15:txfldGUID>{277D269C-494E-4D4B-A17A-1AF54DDB8419}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853-42FA-A92D-AF0EA2ADB9A3}"/>
                </c:ext>
                <c:ext xmlns:c15="http://schemas.microsoft.com/office/drawing/2012/chart" uri="{CE6537A1-D6FC-4f65-9D91-7224C49458BB}">
                  <c15:dlblFieldTable>
                    <c15:dlblFTEntry>
                      <c15:txfldGUID>{86F954C8-0872-4DC3-A7CC-630EA883F041}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853-42FA-A92D-AF0EA2ADB9A3}"/>
                </c:ext>
                <c:ext xmlns:c15="http://schemas.microsoft.com/office/drawing/2012/chart" uri="{CE6537A1-D6FC-4f65-9D91-7224C49458BB}">
                  <c15:layout/>
                  <c15:dlblFieldTable>
                    <c15:dlblFTEntry>
                      <c15:txfldGUID>{7FE480D6-E5FC-47CA-B563-85A0D7FFCD86}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853-42FA-A92D-AF0EA2ADB9A3}"/>
                </c:ext>
                <c:ext xmlns:c15="http://schemas.microsoft.com/office/drawing/2012/chart" uri="{CE6537A1-D6FC-4f65-9D91-7224C49458BB}">
                  <c15:layout/>
                  <c15:dlblFieldTable>
                    <c15:dlblFTEntry>
                      <c15:txfldGUID>{3FAABA83-11DD-4226-B835-A90D95BC694F}</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853-42FA-A92D-AF0EA2ADB9A3}"/>
                </c:ext>
                <c:ext xmlns:c15="http://schemas.microsoft.com/office/drawing/2012/chart" uri="{CE6537A1-D6FC-4f65-9D91-7224C49458BB}">
                  <c15:layout/>
                  <c15:dlblFieldTable>
                    <c15:dlblFTEntry>
                      <c15:txfldGUID>{2DC48762-B29D-4690-A0CC-9F0668A0D449}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853-42FA-A92D-AF0EA2ADB9A3}"/>
                </c:ext>
                <c:ext xmlns:c15="http://schemas.microsoft.com/office/drawing/2012/chart" uri="{CE6537A1-D6FC-4f65-9D91-7224C49458BB}">
                  <c15:layout/>
                  <c15:dlblFieldTable>
                    <c15:dlblFTEntry>
                      <c15:txfldGUID>{78D532E4-C198-4877-88E1-FA488B06AA3E}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4853-42FA-A92D-AF0EA2ADB9A3}"/>
            </c:ext>
          </c:extLst>
        </c:ser>
        <c:dLbls>
          <c:showLegendKey val="0"/>
          <c:showVal val="1"/>
          <c:showCatName val="0"/>
          <c:showSerName val="0"/>
          <c:showPercent val="0"/>
          <c:showBubbleSize val="0"/>
        </c:dLbls>
        <c:axId val="588356200"/>
        <c:axId val="588356592"/>
      </c:scatterChart>
      <c:valAx>
        <c:axId val="588356200"/>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356592"/>
        <c:crosses val="autoZero"/>
        <c:crossBetween val="midCat"/>
      </c:valAx>
      <c:valAx>
        <c:axId val="588356592"/>
        <c:scaling>
          <c:orientation val="minMax"/>
          <c:max val="118"/>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356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chemeClr val="dk1"/>
              </a:solidFill>
              <a:effectLst/>
              <a:latin typeface="+mn-lt"/>
              <a:ea typeface="+mn-ea"/>
              <a:cs typeface="+mn-cs"/>
            </a:rPr>
            <a:t>　元利償還金</a:t>
          </a:r>
          <a:r>
            <a:rPr lang="ja-JP" altLang="en-US" sz="1200">
              <a:solidFill>
                <a:schemeClr val="dk1"/>
              </a:solidFill>
              <a:effectLst/>
              <a:latin typeface="+mn-lt"/>
              <a:ea typeface="+mn-ea"/>
              <a:cs typeface="+mn-cs"/>
            </a:rPr>
            <a:t>は増加</a:t>
          </a:r>
          <a:r>
            <a:rPr lang="ja-JP" altLang="ja-JP" sz="1200">
              <a:solidFill>
                <a:schemeClr val="dk1"/>
              </a:solidFill>
              <a:effectLst/>
              <a:latin typeface="+mn-lt"/>
              <a:ea typeface="+mn-ea"/>
              <a:cs typeface="+mn-cs"/>
            </a:rPr>
            <a:t>したものの、公営企業債の元利償還金に対する繰入金や</a:t>
          </a:r>
          <a:r>
            <a:rPr lang="ja-JP" altLang="en-US" sz="1200">
              <a:solidFill>
                <a:schemeClr val="dk1"/>
              </a:solidFill>
              <a:effectLst/>
              <a:latin typeface="+mn-lt"/>
              <a:ea typeface="+mn-ea"/>
              <a:cs typeface="+mn-cs"/>
            </a:rPr>
            <a:t>組合等が起こした地方債の元利償還金に対する負担金等の減少、</a:t>
          </a:r>
          <a:r>
            <a:rPr lang="ja-JP" altLang="ja-JP" sz="1200">
              <a:solidFill>
                <a:schemeClr val="dk1"/>
              </a:solidFill>
              <a:effectLst/>
              <a:latin typeface="+mn-lt"/>
              <a:ea typeface="+mn-ea"/>
              <a:cs typeface="+mn-cs"/>
            </a:rPr>
            <a:t>算入公債費の増加などにより、実質公債費比率の分子は</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した。</a:t>
          </a:r>
          <a:endParaRPr lang="ja-JP" altLang="ja-JP" sz="1600">
            <a:effectLst/>
          </a:endParaRPr>
        </a:p>
        <a:p>
          <a:pPr rtl="0"/>
          <a:r>
            <a:rPr lang="ja-JP" altLang="ja-JP" sz="1200">
              <a:solidFill>
                <a:schemeClr val="dk1"/>
              </a:solidFill>
              <a:effectLst/>
              <a:latin typeface="+mn-lt"/>
              <a:ea typeface="+mn-ea"/>
              <a:cs typeface="+mn-cs"/>
            </a:rPr>
            <a:t>　交付税措置の有利な地方債を優先的に活用する等、実質公債費比率の抑制に努める。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充当可能特定歳入・基準財政需要額算入見込額は増加したものの、</a:t>
          </a:r>
          <a:r>
            <a:rPr lang="ja-JP" altLang="ja-JP" sz="1100">
              <a:solidFill>
                <a:schemeClr val="dk1"/>
              </a:solidFill>
              <a:effectLst/>
              <a:latin typeface="+mn-lt"/>
              <a:ea typeface="+mn-ea"/>
              <a:cs typeface="+mn-cs"/>
            </a:rPr>
            <a:t>新庁舎建設事業等により地方債の現在高は前年度より</a:t>
          </a:r>
          <a:r>
            <a:rPr lang="en-US" altLang="ja-JP" sz="1100">
              <a:solidFill>
                <a:schemeClr val="dk1"/>
              </a:solidFill>
              <a:effectLst/>
              <a:latin typeface="+mn-lt"/>
              <a:ea typeface="+mn-ea"/>
              <a:cs typeface="+mn-cs"/>
            </a:rPr>
            <a:t>1,545</a:t>
          </a:r>
          <a:r>
            <a:rPr lang="ja-JP" altLang="ja-JP" sz="1100">
              <a:solidFill>
                <a:schemeClr val="dk1"/>
              </a:solidFill>
              <a:effectLst/>
              <a:latin typeface="+mn-lt"/>
              <a:ea typeface="+mn-ea"/>
              <a:cs typeface="+mn-cs"/>
            </a:rPr>
            <a:t>百万円増加し、充当可能</a:t>
          </a:r>
          <a:r>
            <a:rPr lang="ja-JP" altLang="en-US" sz="1100">
              <a:solidFill>
                <a:schemeClr val="dk1"/>
              </a:solidFill>
              <a:effectLst/>
              <a:latin typeface="+mn-lt"/>
              <a:ea typeface="+mn-ea"/>
              <a:cs typeface="+mn-cs"/>
            </a:rPr>
            <a:t>基金の減少</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将来負担比率の分子は</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1,525</a:t>
          </a:r>
          <a:r>
            <a:rPr lang="ja-JP" altLang="en-US" sz="1100">
              <a:solidFill>
                <a:schemeClr val="dk1"/>
              </a:solidFill>
              <a:effectLst/>
              <a:latin typeface="+mn-lt"/>
              <a:ea typeface="+mn-ea"/>
              <a:cs typeface="+mn-cs"/>
            </a:rPr>
            <a:t>百万円</a:t>
          </a:r>
          <a:r>
            <a:rPr lang="ja-JP" altLang="ja-JP" sz="1100">
              <a:solidFill>
                <a:schemeClr val="dk1"/>
              </a:solidFill>
              <a:effectLst/>
              <a:latin typeface="+mn-lt"/>
              <a:ea typeface="+mn-ea"/>
              <a:cs typeface="+mn-cs"/>
            </a:rPr>
            <a:t>増加した。</a:t>
          </a:r>
          <a:endParaRPr lang="ja-JP" altLang="ja-JP" sz="1400">
            <a:effectLst/>
          </a:endParaRPr>
        </a:p>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年度に新庁舎建設事業</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完了</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は地方債の発行額を同年度の元金償還額以内に抑えるなど、地方債残高の減少を図る。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減債基金は前年度から横ばいであったが、その他特定目的基金の減少（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百万円）や、財政調整基金が取り崩し等に伴い減少（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・ふるさと納税制度を活用した寄附金及び過疎対策事業債</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・行革や経費節減等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・歳出不用額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等を財源として基金への積立を行っていく。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基金への積立は原則として①減債基金　②特定目的基金　③財政調整基金　の順に積み立てていく。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・国営西諸土地改良事業及び関連県営事業の円滑な推進に必要な財源を確保し、財政の健全な運営に資する（土地改良基金）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して子どもを生み育てることのできる子育てにやさしいまちづくり・教育環境の整備を図り、将来を担う子ども達が積極的に学ぶことのできるまちづくり・健康で健やかな生活を送り、一人ひとりが生きがいの持てるまちづくり・災害に強く、安心安全に暮らせるまちづくり・豊かな自然環境や文化を後世に残すまちづくり・産業の活性化を図り、地域経済の発展に取り組むまちづくりの目的に資する（未来まち創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・市民の連帯の強化及び地域振興に要する経費の財源に充てるとき（地域振興基金）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・地域福祉の向上に要する経費の財源に充てる必要があるとき（愛のふるさと福祉基金）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・本市産業の振興と安定的な雇用機会の拡大を図り、もって本市経済の発展と市民生活の向上に資することを目的として、本市への企業立地を促進させる経費に充てるとき（企業立地促進基金）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左記の上位５基金の合計では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百万円増加しているものの、特定目的基金全体では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特定目的基金の各目的に応じた適切な処理に努める。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千円）、株配当分（＋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千円）の積み立て及び取り崩し（△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千円）を実施したことにより前年度と比べると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にかけて減少傾向にあるが適正額を確保できるように努める。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a:t>将来にわたる市財政の健全な運営に資するため</a:t>
          </a:r>
          <a:r>
            <a:rPr lang="ja-JP" altLang="ja-JP" sz="1100">
              <a:solidFill>
                <a:schemeClr val="dk1"/>
              </a:solidFill>
              <a:effectLst/>
              <a:latin typeface="+mn-lt"/>
              <a:ea typeface="+mn-ea"/>
              <a:cs typeface="+mn-cs"/>
            </a:rPr>
            <a:t>市債の償還に必要な</a:t>
          </a:r>
          <a:r>
            <a:rPr lang="ja-JP" altLang="en-US" sz="1100">
              <a:solidFill>
                <a:schemeClr val="dk1"/>
              </a:solidFill>
              <a:effectLst/>
              <a:latin typeface="+mn-lt"/>
              <a:ea typeface="+mn-ea"/>
              <a:cs typeface="+mn-cs"/>
            </a:rPr>
            <a:t>一定の</a:t>
          </a:r>
          <a:r>
            <a:rPr lang="ja-JP" altLang="ja-JP" sz="1100">
              <a:solidFill>
                <a:schemeClr val="dk1"/>
              </a:solidFill>
              <a:effectLst/>
              <a:latin typeface="+mn-lt"/>
              <a:ea typeface="+mn-ea"/>
              <a:cs typeface="+mn-cs"/>
            </a:rPr>
            <a:t>財源を確保</a:t>
          </a:r>
          <a:r>
            <a:rPr lang="ja-JP" altLang="en-US" sz="1100">
              <a:solidFill>
                <a:schemeClr val="dk1"/>
              </a:solidFill>
              <a:effectLst/>
              <a:latin typeface="+mn-lt"/>
              <a:ea typeface="+mn-ea"/>
              <a:cs typeface="+mn-cs"/>
            </a:rPr>
            <a:t>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有形固定資産減価率は、全国平均、宮崎県平均を上回っており施設の老朽化が進んでいる。今後施設の建て替え等を計画的に行っていく必要がある。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63976</xdr:rowOff>
    </xdr:from>
    <xdr:to>
      <xdr:col>19</xdr:col>
      <xdr:colOff>187325</xdr:colOff>
      <xdr:row>30</xdr:row>
      <xdr:rowOff>165576</xdr:rowOff>
    </xdr:to>
    <xdr:sp macro="" textlink="">
      <xdr:nvSpPr>
        <xdr:cNvPr id="82" name="楕円 81"/>
        <xdr:cNvSpPr/>
      </xdr:nvSpPr>
      <xdr:spPr>
        <a:xfrm>
          <a:off x="4000500" y="59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10653</xdr:rowOff>
    </xdr:from>
    <xdr:ext cx="405111" cy="259045"/>
    <xdr:sp macro="" textlink="">
      <xdr:nvSpPr>
        <xdr:cNvPr id="85" name="n_1mainValue有形固定資産減価償却率"/>
        <xdr:cNvSpPr txBox="1"/>
      </xdr:nvSpPr>
      <xdr:spPr>
        <a:xfrm>
          <a:off x="38360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債務償還年数は、全国平均よりも高く、類似団体の中でも下位である。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今後は、地方債の償還額の範囲内で借入を行うことで、地方債の現在高を減少させる。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8" name="楕円 127"/>
        <xdr:cNvSpPr/>
      </xdr:nvSpPr>
      <xdr:spPr>
        <a:xfrm>
          <a:off x="14744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168474</xdr:rowOff>
    </xdr:from>
    <xdr:ext cx="340478" cy="259045"/>
    <xdr:sp macro="" textlink="">
      <xdr:nvSpPr>
        <xdr:cNvPr id="129" name="債務償還可能年数該当値テキスト"/>
        <xdr:cNvSpPr txBox="1"/>
      </xdr:nvSpPr>
      <xdr:spPr>
        <a:xfrm>
          <a:off x="14846300" y="5740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0" name="楕円 69"/>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31</xdr:row>
      <xdr:rowOff>124477</xdr:rowOff>
    </xdr:from>
    <xdr:ext cx="469744" cy="259045"/>
    <xdr:sp macro="" textlink="">
      <xdr:nvSpPr>
        <xdr:cNvPr id="73" name="n_1mainValue【道路】&#10;有形固定資産減価償却率"/>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71283</xdr:rowOff>
    </xdr:from>
    <xdr:to>
      <xdr:col>50</xdr:col>
      <xdr:colOff>165100</xdr:colOff>
      <xdr:row>41</xdr:row>
      <xdr:rowOff>1433</xdr:rowOff>
    </xdr:to>
    <xdr:sp macro="" textlink="">
      <xdr:nvSpPr>
        <xdr:cNvPr id="114" name="楕円 113"/>
        <xdr:cNvSpPr/>
      </xdr:nvSpPr>
      <xdr:spPr>
        <a:xfrm>
          <a:off x="9588500" y="6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164010</xdr:rowOff>
    </xdr:from>
    <xdr:ext cx="534377" cy="259045"/>
    <xdr:sp macro="" textlink="">
      <xdr:nvSpPr>
        <xdr:cNvPr id="117" name="n_1mainValue【道路】&#10;一人当たり延長"/>
        <xdr:cNvSpPr txBox="1"/>
      </xdr:nvSpPr>
      <xdr:spPr>
        <a:xfrm>
          <a:off x="9359411" y="702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55" name="楕円 154"/>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78122</xdr:rowOff>
    </xdr:from>
    <xdr:ext cx="405111" cy="259045"/>
    <xdr:sp macro="" textlink="">
      <xdr:nvSpPr>
        <xdr:cNvPr id="156"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158" name="n_1mainValue【橋りょう・トンネ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151718</xdr:rowOff>
    </xdr:from>
    <xdr:to>
      <xdr:col>50</xdr:col>
      <xdr:colOff>165100</xdr:colOff>
      <xdr:row>59</xdr:row>
      <xdr:rowOff>81868</xdr:rowOff>
    </xdr:to>
    <xdr:sp macro="" textlink="">
      <xdr:nvSpPr>
        <xdr:cNvPr id="194" name="楕円 193"/>
        <xdr:cNvSpPr/>
      </xdr:nvSpPr>
      <xdr:spPr>
        <a:xfrm>
          <a:off x="9588500" y="100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98395</xdr:rowOff>
    </xdr:from>
    <xdr:ext cx="599010" cy="259045"/>
    <xdr:sp macro="" textlink="">
      <xdr:nvSpPr>
        <xdr:cNvPr id="197" name="n_1mainValue【橋りょう・トンネル】&#10;一人当たり有形固定資産（償却資産）額"/>
        <xdr:cNvSpPr txBox="1"/>
      </xdr:nvSpPr>
      <xdr:spPr>
        <a:xfrm>
          <a:off x="9327095" y="98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236" name="楕円 235"/>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239" name="n_1mainValue【公営住宅】&#10;有形固定資産減価償却率"/>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61976</xdr:rowOff>
    </xdr:from>
    <xdr:to>
      <xdr:col>50</xdr:col>
      <xdr:colOff>165100</xdr:colOff>
      <xdr:row>84</xdr:row>
      <xdr:rowOff>163576</xdr:rowOff>
    </xdr:to>
    <xdr:sp macro="" textlink="">
      <xdr:nvSpPr>
        <xdr:cNvPr id="277" name="楕円 276"/>
        <xdr:cNvSpPr/>
      </xdr:nvSpPr>
      <xdr:spPr>
        <a:xfrm>
          <a:off x="9588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154703</xdr:rowOff>
    </xdr:from>
    <xdr:ext cx="469744" cy="259045"/>
    <xdr:sp macro="" textlink="">
      <xdr:nvSpPr>
        <xdr:cNvPr id="280" name="n_1mainValue【公営住宅】&#10;一人当たり面積"/>
        <xdr:cNvSpPr txBox="1"/>
      </xdr:nvSpPr>
      <xdr:spPr>
        <a:xfrm>
          <a:off x="9391727" y="145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99695</xdr:rowOff>
    </xdr:from>
    <xdr:to>
      <xdr:col>81</xdr:col>
      <xdr:colOff>101600</xdr:colOff>
      <xdr:row>35</xdr:row>
      <xdr:rowOff>29845</xdr:rowOff>
    </xdr:to>
    <xdr:sp macro="" textlink="">
      <xdr:nvSpPr>
        <xdr:cNvPr id="335" name="楕円 334"/>
        <xdr:cNvSpPr/>
      </xdr:nvSpPr>
      <xdr:spPr>
        <a:xfrm>
          <a:off x="15430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46372</xdr:rowOff>
    </xdr:from>
    <xdr:ext cx="405111" cy="259045"/>
    <xdr:sp macro="" textlink="">
      <xdr:nvSpPr>
        <xdr:cNvPr id="338" name="n_1mainValue【認定こども園・幼稚園・保育所】&#10;有形固定資産減価償却率"/>
        <xdr:cNvSpPr txBox="1"/>
      </xdr:nvSpPr>
      <xdr:spPr>
        <a:xfrm>
          <a:off x="152660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374" name="楕円 373"/>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377"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42545</xdr:rowOff>
    </xdr:from>
    <xdr:to>
      <xdr:col>81</xdr:col>
      <xdr:colOff>101600</xdr:colOff>
      <xdr:row>64</xdr:row>
      <xdr:rowOff>144145</xdr:rowOff>
    </xdr:to>
    <xdr:sp macro="" textlink="">
      <xdr:nvSpPr>
        <xdr:cNvPr id="416" name="楕円 415"/>
        <xdr:cNvSpPr/>
      </xdr:nvSpPr>
      <xdr:spPr>
        <a:xfrm>
          <a:off x="15430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135272</xdr:rowOff>
    </xdr:from>
    <xdr:ext cx="405111" cy="259045"/>
    <xdr:sp macro="" textlink="">
      <xdr:nvSpPr>
        <xdr:cNvPr id="419" name="n_1mainValue【学校施設】&#10;有形固定資産減価償却率"/>
        <xdr:cNvSpPr txBox="1"/>
      </xdr:nvSpPr>
      <xdr:spPr>
        <a:xfrm>
          <a:off x="15266044"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17235</xdr:rowOff>
    </xdr:from>
    <xdr:to>
      <xdr:col>112</xdr:col>
      <xdr:colOff>38100</xdr:colOff>
      <xdr:row>64</xdr:row>
      <xdr:rowOff>118835</xdr:rowOff>
    </xdr:to>
    <xdr:sp macro="" textlink="">
      <xdr:nvSpPr>
        <xdr:cNvPr id="459" name="楕円 458"/>
        <xdr:cNvSpPr/>
      </xdr:nvSpPr>
      <xdr:spPr>
        <a:xfrm>
          <a:off x="21272500" y="109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109962</xdr:rowOff>
    </xdr:from>
    <xdr:ext cx="469744" cy="259045"/>
    <xdr:sp macro="" textlink="">
      <xdr:nvSpPr>
        <xdr:cNvPr id="462" name="n_1mainValue【学校施設】&#10;一人当たり面積"/>
        <xdr:cNvSpPr txBox="1"/>
      </xdr:nvSpPr>
      <xdr:spPr>
        <a:xfrm>
          <a:off x="21075727" y="11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xdr:nvSpPr>
        <xdr:cNvPr id="502" name="楕円 501"/>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141350</xdr:rowOff>
    </xdr:from>
    <xdr:ext cx="405111" cy="259045"/>
    <xdr:sp macro="" textlink="">
      <xdr:nvSpPr>
        <xdr:cNvPr id="505" name="n_1mainValue【児童館】&#10;有形固定資産減価償却率"/>
        <xdr:cNvSpPr txBox="1"/>
      </xdr:nvSpPr>
      <xdr:spPr>
        <a:xfrm>
          <a:off x="15266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43" name="楕円 542"/>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46"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586" name="楕円 585"/>
        <xdr:cNvSpPr/>
      </xdr:nvSpPr>
      <xdr:spPr>
        <a:xfrm>
          <a:off x="15430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87"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70775</xdr:rowOff>
    </xdr:from>
    <xdr:ext cx="405111" cy="259045"/>
    <xdr:sp macro="" textlink="">
      <xdr:nvSpPr>
        <xdr:cNvPr id="589" name="n_1mainValue【公民館】&#10;有形固定資産減価償却率"/>
        <xdr:cNvSpPr txBox="1"/>
      </xdr:nvSpPr>
      <xdr:spPr>
        <a:xfrm>
          <a:off x="152660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156845</xdr:rowOff>
    </xdr:from>
    <xdr:to>
      <xdr:col>112</xdr:col>
      <xdr:colOff>38100</xdr:colOff>
      <xdr:row>108</xdr:row>
      <xdr:rowOff>86995</xdr:rowOff>
    </xdr:to>
    <xdr:sp macro="" textlink="">
      <xdr:nvSpPr>
        <xdr:cNvPr id="627" name="楕円 626"/>
        <xdr:cNvSpPr/>
      </xdr:nvSpPr>
      <xdr:spPr>
        <a:xfrm>
          <a:off x="2127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2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78122</xdr:rowOff>
    </xdr:from>
    <xdr:ext cx="469744" cy="259045"/>
    <xdr:sp macro="" textlink="">
      <xdr:nvSpPr>
        <xdr:cNvPr id="630" name="n_1mainValue【公民館】&#10;一人当たり面積"/>
        <xdr:cNvSpPr txBox="1"/>
      </xdr:nvSpPr>
      <xdr:spPr>
        <a:xfrm>
          <a:off x="21075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公営住宅、保育所等は老朽化がかなり進んでいる。公営住宅は建て替えを順次行っており、有形固定資産減価率は今後下がっていく予定である。施設類型ごとの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一人当たり面積を見てみると、ほとんどが類似団体と比較して小さくなっている。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1" name="楕円 70"/>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73677</xdr:rowOff>
    </xdr:from>
    <xdr:ext cx="405111" cy="259045"/>
    <xdr:sp macro="" textlink="">
      <xdr:nvSpPr>
        <xdr:cNvPr id="72" name="n_1mainValue【図書館】&#10;有形固定資産減価償却率"/>
        <xdr:cNvSpPr txBox="1"/>
      </xdr:nvSpPr>
      <xdr:spPr>
        <a:xfrm>
          <a:off x="3582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12" name="楕円 111"/>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76217</xdr:rowOff>
    </xdr:from>
    <xdr:ext cx="469744" cy="259045"/>
    <xdr:sp macro="" textlink="">
      <xdr:nvSpPr>
        <xdr:cNvPr id="113" name="n_1mainValue【図書館】&#10;一人当たり面積"/>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54" name="楕円 153"/>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167657</xdr:rowOff>
    </xdr:from>
    <xdr:ext cx="405111" cy="259045"/>
    <xdr:sp macro="" textlink="">
      <xdr:nvSpPr>
        <xdr:cNvPr id="155" name="n_1mainValue【体育館・プール】&#10;有形固定資産減価償却率"/>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1588</xdr:rowOff>
    </xdr:from>
    <xdr:to>
      <xdr:col>50</xdr:col>
      <xdr:colOff>165100</xdr:colOff>
      <xdr:row>64</xdr:row>
      <xdr:rowOff>103188</xdr:rowOff>
    </xdr:to>
    <xdr:sp macro="" textlink="">
      <xdr:nvSpPr>
        <xdr:cNvPr id="195" name="楕円 194"/>
        <xdr:cNvSpPr/>
      </xdr:nvSpPr>
      <xdr:spPr>
        <a:xfrm>
          <a:off x="9588500" y="109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94315</xdr:rowOff>
    </xdr:from>
    <xdr:ext cx="469744" cy="259045"/>
    <xdr:sp macro="" textlink="">
      <xdr:nvSpPr>
        <xdr:cNvPr id="196" name="n_1mainValue【体育館・プール】&#10;一人当たり面積"/>
        <xdr:cNvSpPr txBox="1"/>
      </xdr:nvSpPr>
      <xdr:spPr>
        <a:xfrm>
          <a:off x="9391727" y="110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29"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37" name="楕円 236"/>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238" name="n_1main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276" name="楕円 275"/>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77" name="n_1main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140970</xdr:rowOff>
    </xdr:from>
    <xdr:to>
      <xdr:col>20</xdr:col>
      <xdr:colOff>38100</xdr:colOff>
      <xdr:row>105</xdr:row>
      <xdr:rowOff>71120</xdr:rowOff>
    </xdr:to>
    <xdr:sp macro="" textlink="">
      <xdr:nvSpPr>
        <xdr:cNvPr id="317" name="楕円 316"/>
        <xdr:cNvSpPr/>
      </xdr:nvSpPr>
      <xdr:spPr>
        <a:xfrm>
          <a:off x="3746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87647</xdr:rowOff>
    </xdr:from>
    <xdr:ext cx="405111" cy="259045"/>
    <xdr:sp macro="" textlink="">
      <xdr:nvSpPr>
        <xdr:cNvPr id="318" name="n_1mainValue【市民会館】&#10;有形固定資産減価償却率"/>
        <xdr:cNvSpPr txBox="1"/>
      </xdr:nvSpPr>
      <xdr:spPr>
        <a:xfrm>
          <a:off x="35820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97245</xdr:rowOff>
    </xdr:from>
    <xdr:to>
      <xdr:col>50</xdr:col>
      <xdr:colOff>165100</xdr:colOff>
      <xdr:row>108</xdr:row>
      <xdr:rowOff>27395</xdr:rowOff>
    </xdr:to>
    <xdr:sp macro="" textlink="">
      <xdr:nvSpPr>
        <xdr:cNvPr id="360" name="楕円 359"/>
        <xdr:cNvSpPr/>
      </xdr:nvSpPr>
      <xdr:spPr>
        <a:xfrm>
          <a:off x="9588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18522</xdr:rowOff>
    </xdr:from>
    <xdr:ext cx="469744" cy="259045"/>
    <xdr:sp macro="" textlink="">
      <xdr:nvSpPr>
        <xdr:cNvPr id="361" name="n_1mainValue【市民会館】&#10;一人当たり面積"/>
        <xdr:cNvSpPr txBox="1"/>
      </xdr:nvSpPr>
      <xdr:spPr>
        <a:xfrm>
          <a:off x="9391727" y="1853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9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102144</xdr:rowOff>
    </xdr:from>
    <xdr:to>
      <xdr:col>81</xdr:col>
      <xdr:colOff>101600</xdr:colOff>
      <xdr:row>36</xdr:row>
      <xdr:rowOff>32294</xdr:rowOff>
    </xdr:to>
    <xdr:sp macro="" textlink="">
      <xdr:nvSpPr>
        <xdr:cNvPr id="403" name="楕円 402"/>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48821</xdr:rowOff>
    </xdr:from>
    <xdr:ext cx="405111" cy="259045"/>
    <xdr:sp macro="" textlink="">
      <xdr:nvSpPr>
        <xdr:cNvPr id="404" name="n_1mainValue【一般廃棄物処理施設】&#10;有形固定資産減価償却率"/>
        <xdr:cNvSpPr txBox="1"/>
      </xdr:nvSpPr>
      <xdr:spPr>
        <a:xfrm>
          <a:off x="15266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4"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71957</xdr:rowOff>
    </xdr:from>
    <xdr:to>
      <xdr:col>112</xdr:col>
      <xdr:colOff>38100</xdr:colOff>
      <xdr:row>42</xdr:row>
      <xdr:rowOff>2107</xdr:rowOff>
    </xdr:to>
    <xdr:sp macro="" textlink="">
      <xdr:nvSpPr>
        <xdr:cNvPr id="442" name="楕円 441"/>
        <xdr:cNvSpPr/>
      </xdr:nvSpPr>
      <xdr:spPr>
        <a:xfrm>
          <a:off x="21272500" y="7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164684</xdr:rowOff>
    </xdr:from>
    <xdr:ext cx="469744" cy="259045"/>
    <xdr:sp macro="" textlink="">
      <xdr:nvSpPr>
        <xdr:cNvPr id="443" name="n_1mainValue【一般廃棄物処理施設】&#10;一人当たり有形固定資産（償却資産）額"/>
        <xdr:cNvSpPr txBox="1"/>
      </xdr:nvSpPr>
      <xdr:spPr>
        <a:xfrm>
          <a:off x="21075728" y="719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85" name="直線コネクタ 48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8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87" name="直線コネクタ 48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8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89" name="直線コネクタ 48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91" name="フローチャート: 判断 49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92" name="フローチャート: 判断 49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9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94" name="フローチャート: 判断 49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9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501" name="楕円 500"/>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31041</xdr:rowOff>
    </xdr:from>
    <xdr:ext cx="405111" cy="259045"/>
    <xdr:sp macro="" textlink="">
      <xdr:nvSpPr>
        <xdr:cNvPr id="502" name="n_1mainValue【消防施設】&#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26" name="直線コネクタ 525"/>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27"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28" name="直線コネクタ 527"/>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29"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30" name="直線コネクタ 529"/>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31"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32" name="フローチャート: 判断 531"/>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33" name="フローチャート: 判断 53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3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35" name="フローチャート: 判断 534"/>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36"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170180</xdr:rowOff>
    </xdr:from>
    <xdr:to>
      <xdr:col>112</xdr:col>
      <xdr:colOff>38100</xdr:colOff>
      <xdr:row>86</xdr:row>
      <xdr:rowOff>100330</xdr:rowOff>
    </xdr:to>
    <xdr:sp macro="" textlink="">
      <xdr:nvSpPr>
        <xdr:cNvPr id="542" name="楕円 541"/>
        <xdr:cNvSpPr/>
      </xdr:nvSpPr>
      <xdr:spPr>
        <a:xfrm>
          <a:off x="21272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91457</xdr:rowOff>
    </xdr:from>
    <xdr:ext cx="469744" cy="259045"/>
    <xdr:sp macro="" textlink="">
      <xdr:nvSpPr>
        <xdr:cNvPr id="543" name="n_1mainValue【消防施設】&#10;一人当たり面積"/>
        <xdr:cNvSpPr txBox="1"/>
      </xdr:nvSpPr>
      <xdr:spPr>
        <a:xfrm>
          <a:off x="21075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69" name="直線コネクタ 56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7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71" name="直線コネクタ 57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7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75" name="フローチャート: 判断 57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76" name="フローチャート: 判断 57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77"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78" name="フローチャート: 判断 577"/>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79"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xdr:rowOff>
    </xdr:from>
    <xdr:to>
      <xdr:col>81</xdr:col>
      <xdr:colOff>101600</xdr:colOff>
      <xdr:row>106</xdr:row>
      <xdr:rowOff>113937</xdr:rowOff>
    </xdr:to>
    <xdr:sp macro="" textlink="">
      <xdr:nvSpPr>
        <xdr:cNvPr id="585" name="楕円 584"/>
        <xdr:cNvSpPr/>
      </xdr:nvSpPr>
      <xdr:spPr>
        <a:xfrm>
          <a:off x="15430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105064</xdr:rowOff>
    </xdr:from>
    <xdr:ext cx="405111" cy="259045"/>
    <xdr:sp macro="" textlink="">
      <xdr:nvSpPr>
        <xdr:cNvPr id="586" name="n_1mainValue【庁舎】&#10;有形固定資産減価償却率"/>
        <xdr:cNvSpPr txBox="1"/>
      </xdr:nvSpPr>
      <xdr:spPr>
        <a:xfrm>
          <a:off x="152660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7" name="直線コネクタ 5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8" name="テキスト ボックス 5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9" name="直線コネクタ 5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0" name="テキスト ボックス 5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3" name="直線コネクタ 6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4" name="テキスト ボックス 6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5" name="直線コネクタ 6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6" name="テキスト ボックス 6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10" name="直線コネクタ 60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1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12" name="直線コネクタ 61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1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14" name="直線コネクタ 61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1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6" name="フローチャート: 判断 61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7" name="フローチャート: 判断 61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18"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19" name="フローチャート: 判断 61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20"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1" name="テキスト ボックス 6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50164</xdr:rowOff>
    </xdr:from>
    <xdr:to>
      <xdr:col>112</xdr:col>
      <xdr:colOff>38100</xdr:colOff>
      <xdr:row>107</xdr:row>
      <xdr:rowOff>151764</xdr:rowOff>
    </xdr:to>
    <xdr:sp macro="" textlink="">
      <xdr:nvSpPr>
        <xdr:cNvPr id="626" name="楕円 625"/>
        <xdr:cNvSpPr/>
      </xdr:nvSpPr>
      <xdr:spPr>
        <a:xfrm>
          <a:off x="21272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142891</xdr:rowOff>
    </xdr:from>
    <xdr:ext cx="469744" cy="259045"/>
    <xdr:sp macro="" textlink="">
      <xdr:nvSpPr>
        <xdr:cNvPr id="627" name="n_1mainValue【庁舎】&#10;一人当たり面積"/>
        <xdr:cNvSpPr txBox="1"/>
      </xdr:nvSpPr>
      <xdr:spPr>
        <a:xfrm>
          <a:off x="210757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図書館、一般廃棄物処理施設は老朽化が進んでいる。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施設類型ごとの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一人当たり面積を見てみると、ほとんどが類似団体と比較して小さくなっている。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％）等により税収が少ないため、財政基盤が弱く、類似団体平均を下回っている。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今後も定員管理適正化による人件費の削減など、歳出の徹底的な見直しを実施するとともに、税収の徴収率向上対策を中心とする自主財源の確保に努め、財政の健全化を図る。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扶助費及び公債費の水準が高く、類似団体平均を上回っている。歳</a:t>
          </a:r>
          <a:r>
            <a:rPr lang="ja-JP" altLang="en-US" sz="1100" b="0" i="0" baseline="0">
              <a:solidFill>
                <a:schemeClr val="dk1"/>
              </a:solidFill>
              <a:effectLst/>
              <a:latin typeface="+mn-lt"/>
              <a:ea typeface="+mn-ea"/>
              <a:cs typeface="+mn-cs"/>
            </a:rPr>
            <a:t>入</a:t>
          </a:r>
          <a:r>
            <a:rPr lang="ja-JP" altLang="ja-JP" sz="1100" b="0" i="0" baseline="0">
              <a:solidFill>
                <a:schemeClr val="dk1"/>
              </a:solidFill>
              <a:effectLst/>
              <a:latin typeface="+mn-lt"/>
              <a:ea typeface="+mn-ea"/>
              <a:cs typeface="+mn-cs"/>
            </a:rPr>
            <a:t>は前年度と比べ</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しているが、</a:t>
          </a:r>
          <a:r>
            <a:rPr lang="ja-JP" altLang="en-US" sz="1100" b="0" i="0" baseline="0">
              <a:solidFill>
                <a:schemeClr val="dk1"/>
              </a:solidFill>
              <a:effectLst/>
              <a:latin typeface="+mn-lt"/>
              <a:ea typeface="+mn-ea"/>
              <a:cs typeface="+mn-cs"/>
            </a:rPr>
            <a:t>歳出の増加額が上回ったこと</a:t>
          </a:r>
          <a:r>
            <a:rPr lang="ja-JP" altLang="ja-JP" sz="1100" b="0" i="0" baseline="0">
              <a:solidFill>
                <a:schemeClr val="dk1"/>
              </a:solidFill>
              <a:effectLst/>
              <a:latin typeface="+mn-lt"/>
              <a:ea typeface="+mn-ea"/>
              <a:cs typeface="+mn-cs"/>
            </a:rPr>
            <a:t>により、全体として</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ポイントの増となった。</a:t>
          </a:r>
          <a:endParaRPr lang="ja-JP" altLang="ja-JP" sz="1400">
            <a:effectLst/>
          </a:endParaRPr>
        </a:p>
        <a:p>
          <a:pPr rtl="0"/>
          <a:r>
            <a:rPr lang="ja-JP" altLang="ja-JP" sz="1100" b="0" i="0" baseline="0">
              <a:solidFill>
                <a:schemeClr val="dk1"/>
              </a:solidFill>
              <a:effectLst/>
              <a:latin typeface="+mn-lt"/>
              <a:ea typeface="+mn-ea"/>
              <a:cs typeface="+mn-cs"/>
            </a:rPr>
            <a:t>　新行政改革大綱に則った「健全で効率的・効果的な行財政運営の推進」により、その他の経常経費を含めた歳出の削減に努める。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127423</xdr:rowOff>
    </xdr:to>
    <xdr:cxnSp macro="">
      <xdr:nvCxnSpPr>
        <xdr:cNvPr id="132" name="直線コネクタ 131"/>
        <xdr:cNvCxnSpPr/>
      </xdr:nvCxnSpPr>
      <xdr:spPr>
        <a:xfrm>
          <a:off x="4114800" y="105134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150071</xdr:rowOff>
    </xdr:from>
    <xdr:to>
      <xdr:col>19</xdr:col>
      <xdr:colOff>133350</xdr:colOff>
      <xdr:row>61</xdr:row>
      <xdr:rowOff>55033</xdr:rowOff>
    </xdr:to>
    <xdr:cxnSp macro="">
      <xdr:nvCxnSpPr>
        <xdr:cNvPr id="135" name="直線コネクタ 134"/>
        <xdr:cNvCxnSpPr/>
      </xdr:nvCxnSpPr>
      <xdr:spPr>
        <a:xfrm>
          <a:off x="3225800" y="1043707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142029</xdr:rowOff>
    </xdr:from>
    <xdr:to>
      <xdr:col>15</xdr:col>
      <xdr:colOff>82550</xdr:colOff>
      <xdr:row>60</xdr:row>
      <xdr:rowOff>150071</xdr:rowOff>
    </xdr:to>
    <xdr:cxnSp macro="">
      <xdr:nvCxnSpPr>
        <xdr:cNvPr id="138" name="直線コネクタ 137"/>
        <xdr:cNvCxnSpPr/>
      </xdr:nvCxnSpPr>
      <xdr:spPr>
        <a:xfrm>
          <a:off x="2336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21379</xdr:rowOff>
    </xdr:from>
    <xdr:to>
      <xdr:col>11</xdr:col>
      <xdr:colOff>31750</xdr:colOff>
      <xdr:row>60</xdr:row>
      <xdr:rowOff>142029</xdr:rowOff>
    </xdr:to>
    <xdr:cxnSp macro="">
      <xdr:nvCxnSpPr>
        <xdr:cNvPr id="141" name="直線コネクタ 140"/>
        <xdr:cNvCxnSpPr/>
      </xdr:nvCxnSpPr>
      <xdr:spPr>
        <a:xfrm>
          <a:off x="1447800" y="103083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48700</xdr:rowOff>
    </xdr:from>
    <xdr:ext cx="762000" cy="259045"/>
    <xdr:sp macro="" textlink="">
      <xdr:nvSpPr>
        <xdr:cNvPr id="152" name="財政構造の弾力性該当値テキスト"/>
        <xdr:cNvSpPr txBox="1"/>
      </xdr:nvSpPr>
      <xdr:spPr>
        <a:xfrm>
          <a:off x="5041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3" name="楕円 152"/>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90610</xdr:rowOff>
    </xdr:from>
    <xdr:ext cx="736600" cy="259045"/>
    <xdr:sp macro="" textlink="">
      <xdr:nvSpPr>
        <xdr:cNvPr id="154" name="テキスト ボックス 153"/>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99271</xdr:rowOff>
    </xdr:from>
    <xdr:to>
      <xdr:col>15</xdr:col>
      <xdr:colOff>133350</xdr:colOff>
      <xdr:row>61</xdr:row>
      <xdr:rowOff>29421</xdr:rowOff>
    </xdr:to>
    <xdr:sp macro="" textlink="">
      <xdr:nvSpPr>
        <xdr:cNvPr id="155" name="楕円 154"/>
        <xdr:cNvSpPr/>
      </xdr:nvSpPr>
      <xdr:spPr>
        <a:xfrm>
          <a:off x="3175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14198</xdr:rowOff>
    </xdr:from>
    <xdr:ext cx="762000" cy="259045"/>
    <xdr:sp macro="" textlink="">
      <xdr:nvSpPr>
        <xdr:cNvPr id="156" name="テキスト ボックス 155"/>
        <xdr:cNvSpPr txBox="1"/>
      </xdr:nvSpPr>
      <xdr:spPr>
        <a:xfrm>
          <a:off x="2844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91229</xdr:rowOff>
    </xdr:from>
    <xdr:to>
      <xdr:col>11</xdr:col>
      <xdr:colOff>82550</xdr:colOff>
      <xdr:row>61</xdr:row>
      <xdr:rowOff>21379</xdr:rowOff>
    </xdr:to>
    <xdr:sp macro="" textlink="">
      <xdr:nvSpPr>
        <xdr:cNvPr id="157" name="楕円 156"/>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58" name="テキスト ボックス 157"/>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142029</xdr:rowOff>
    </xdr:from>
    <xdr:to>
      <xdr:col>7</xdr:col>
      <xdr:colOff>31750</xdr:colOff>
      <xdr:row>60</xdr:row>
      <xdr:rowOff>72179</xdr:rowOff>
    </xdr:to>
    <xdr:sp macro="" textlink="">
      <xdr:nvSpPr>
        <xdr:cNvPr id="159" name="楕円 158"/>
        <xdr:cNvSpPr/>
      </xdr:nvSpPr>
      <xdr:spPr>
        <a:xfrm>
          <a:off x="1397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82356</xdr:rowOff>
    </xdr:from>
    <xdr:ext cx="762000" cy="259045"/>
    <xdr:sp macro="" textlink="">
      <xdr:nvSpPr>
        <xdr:cNvPr id="160" name="テキスト ボックス 159"/>
        <xdr:cNvSpPr txBox="1"/>
      </xdr:nvSpPr>
      <xdr:spPr>
        <a:xfrm>
          <a:off x="1066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消防業務などを一部事務組合で行っていることなどにより、「類似団体別市町村財政指数表（平成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月）」（以下、「類似団体指数表」という。）で比較してみると、人口１人当たりの人件費は類似団体の平均を下回っている。</a:t>
          </a:r>
          <a:endParaRPr lang="ja-JP" altLang="ja-JP">
            <a:effectLst/>
          </a:endParaRPr>
        </a:p>
        <a:p>
          <a:pPr rtl="0"/>
          <a:r>
            <a:rPr lang="ja-JP" altLang="ja-JP" sz="1100" b="0" i="0" baseline="0">
              <a:solidFill>
                <a:schemeClr val="dk1"/>
              </a:solidFill>
              <a:effectLst/>
              <a:latin typeface="+mn-lt"/>
              <a:ea typeface="+mn-ea"/>
              <a:cs typeface="+mn-cs"/>
            </a:rPr>
            <a:t>　また、物件費について、今後も抑制に努めていく必要がある。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75299</xdr:rowOff>
    </xdr:from>
    <xdr:to>
      <xdr:col>23</xdr:col>
      <xdr:colOff>133350</xdr:colOff>
      <xdr:row>82</xdr:row>
      <xdr:rowOff>88773</xdr:rowOff>
    </xdr:to>
    <xdr:cxnSp macro="">
      <xdr:nvCxnSpPr>
        <xdr:cNvPr id="195" name="直線コネクタ 194"/>
        <xdr:cNvCxnSpPr/>
      </xdr:nvCxnSpPr>
      <xdr:spPr>
        <a:xfrm>
          <a:off x="4114800" y="14134199"/>
          <a:ext cx="838200" cy="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75299</xdr:rowOff>
    </xdr:from>
    <xdr:to>
      <xdr:col>19</xdr:col>
      <xdr:colOff>133350</xdr:colOff>
      <xdr:row>82</xdr:row>
      <xdr:rowOff>90398</xdr:rowOff>
    </xdr:to>
    <xdr:cxnSp macro="">
      <xdr:nvCxnSpPr>
        <xdr:cNvPr id="198" name="直線コネクタ 197"/>
        <xdr:cNvCxnSpPr/>
      </xdr:nvCxnSpPr>
      <xdr:spPr>
        <a:xfrm flipV="1">
          <a:off x="3225800" y="14134199"/>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164531</xdr:rowOff>
    </xdr:from>
    <xdr:to>
      <xdr:col>15</xdr:col>
      <xdr:colOff>82550</xdr:colOff>
      <xdr:row>82</xdr:row>
      <xdr:rowOff>90398</xdr:rowOff>
    </xdr:to>
    <xdr:cxnSp macro="">
      <xdr:nvCxnSpPr>
        <xdr:cNvPr id="201" name="直線コネクタ 200"/>
        <xdr:cNvCxnSpPr/>
      </xdr:nvCxnSpPr>
      <xdr:spPr>
        <a:xfrm>
          <a:off x="2336800" y="14051981"/>
          <a:ext cx="889000" cy="9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94635</xdr:rowOff>
    </xdr:from>
    <xdr:to>
      <xdr:col>11</xdr:col>
      <xdr:colOff>31750</xdr:colOff>
      <xdr:row>81</xdr:row>
      <xdr:rowOff>164531</xdr:rowOff>
    </xdr:to>
    <xdr:cxnSp macro="">
      <xdr:nvCxnSpPr>
        <xdr:cNvPr id="204" name="直線コネクタ 203"/>
        <xdr:cNvCxnSpPr/>
      </xdr:nvCxnSpPr>
      <xdr:spPr>
        <a:xfrm>
          <a:off x="1447800" y="13982085"/>
          <a:ext cx="8890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37973</xdr:rowOff>
    </xdr:from>
    <xdr:to>
      <xdr:col>23</xdr:col>
      <xdr:colOff>184150</xdr:colOff>
      <xdr:row>82</xdr:row>
      <xdr:rowOff>139573</xdr:rowOff>
    </xdr:to>
    <xdr:sp macro="" textlink="">
      <xdr:nvSpPr>
        <xdr:cNvPr id="214" name="楕円 213"/>
        <xdr:cNvSpPr/>
      </xdr:nvSpPr>
      <xdr:spPr>
        <a:xfrm>
          <a:off x="4902200" y="140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54500</xdr:rowOff>
    </xdr:from>
    <xdr:ext cx="762000" cy="259045"/>
    <xdr:sp macro="" textlink="">
      <xdr:nvSpPr>
        <xdr:cNvPr id="215" name="人件費・物件費等の状況該当値テキスト"/>
        <xdr:cNvSpPr txBox="1"/>
      </xdr:nvSpPr>
      <xdr:spPr>
        <a:xfrm>
          <a:off x="5041900" y="1394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24499</xdr:rowOff>
    </xdr:from>
    <xdr:to>
      <xdr:col>19</xdr:col>
      <xdr:colOff>184150</xdr:colOff>
      <xdr:row>82</xdr:row>
      <xdr:rowOff>126099</xdr:rowOff>
    </xdr:to>
    <xdr:sp macro="" textlink="">
      <xdr:nvSpPr>
        <xdr:cNvPr id="216" name="楕円 215"/>
        <xdr:cNvSpPr/>
      </xdr:nvSpPr>
      <xdr:spPr>
        <a:xfrm>
          <a:off x="4064000" y="140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136276</xdr:rowOff>
    </xdr:from>
    <xdr:ext cx="736600" cy="259045"/>
    <xdr:sp macro="" textlink="">
      <xdr:nvSpPr>
        <xdr:cNvPr id="217" name="テキスト ボックス 216"/>
        <xdr:cNvSpPr txBox="1"/>
      </xdr:nvSpPr>
      <xdr:spPr>
        <a:xfrm>
          <a:off x="3733800" y="138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39598</xdr:rowOff>
    </xdr:from>
    <xdr:to>
      <xdr:col>15</xdr:col>
      <xdr:colOff>133350</xdr:colOff>
      <xdr:row>82</xdr:row>
      <xdr:rowOff>141198</xdr:rowOff>
    </xdr:to>
    <xdr:sp macro="" textlink="">
      <xdr:nvSpPr>
        <xdr:cNvPr id="218" name="楕円 217"/>
        <xdr:cNvSpPr/>
      </xdr:nvSpPr>
      <xdr:spPr>
        <a:xfrm>
          <a:off x="3175000" y="140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151375</xdr:rowOff>
    </xdr:from>
    <xdr:ext cx="762000" cy="259045"/>
    <xdr:sp macro="" textlink="">
      <xdr:nvSpPr>
        <xdr:cNvPr id="219" name="テキスト ボックス 218"/>
        <xdr:cNvSpPr txBox="1"/>
      </xdr:nvSpPr>
      <xdr:spPr>
        <a:xfrm>
          <a:off x="2844800" y="1386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113731</xdr:rowOff>
    </xdr:from>
    <xdr:to>
      <xdr:col>11</xdr:col>
      <xdr:colOff>82550</xdr:colOff>
      <xdr:row>82</xdr:row>
      <xdr:rowOff>43881</xdr:rowOff>
    </xdr:to>
    <xdr:sp macro="" textlink="">
      <xdr:nvSpPr>
        <xdr:cNvPr id="220" name="楕円 219"/>
        <xdr:cNvSpPr/>
      </xdr:nvSpPr>
      <xdr:spPr>
        <a:xfrm>
          <a:off x="2286000" y="140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54058</xdr:rowOff>
    </xdr:from>
    <xdr:ext cx="762000" cy="259045"/>
    <xdr:sp macro="" textlink="">
      <xdr:nvSpPr>
        <xdr:cNvPr id="221" name="テキスト ボックス 220"/>
        <xdr:cNvSpPr txBox="1"/>
      </xdr:nvSpPr>
      <xdr:spPr>
        <a:xfrm>
          <a:off x="1955800" y="1377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43835</xdr:rowOff>
    </xdr:from>
    <xdr:to>
      <xdr:col>7</xdr:col>
      <xdr:colOff>31750</xdr:colOff>
      <xdr:row>81</xdr:row>
      <xdr:rowOff>145435</xdr:rowOff>
    </xdr:to>
    <xdr:sp macro="" textlink="">
      <xdr:nvSpPr>
        <xdr:cNvPr id="222" name="楕円 221"/>
        <xdr:cNvSpPr/>
      </xdr:nvSpPr>
      <xdr:spPr>
        <a:xfrm>
          <a:off x="1397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155612</xdr:rowOff>
    </xdr:from>
    <xdr:ext cx="762000" cy="259045"/>
    <xdr:sp macro="" textlink="">
      <xdr:nvSpPr>
        <xdr:cNvPr id="223" name="テキスト ボックス 222"/>
        <xdr:cNvSpPr txBox="1"/>
      </xdr:nvSpPr>
      <xdr:spPr>
        <a:xfrm>
          <a:off x="1066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a:t>
          </a:r>
          <a:r>
            <a:rPr lang="ja-JP" altLang="en-US" sz="1100" b="0" i="0" baseline="0">
              <a:solidFill>
                <a:schemeClr val="dk1"/>
              </a:solidFill>
              <a:effectLst/>
              <a:latin typeface="+mn-lt"/>
              <a:ea typeface="+mn-ea"/>
              <a:cs typeface="+mn-cs"/>
            </a:rPr>
            <a:t>の数値から変動はなく</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も変動がなかったため依然として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合併を行った平成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年度以降、新規職員採用数を退職予定者の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程度に抑制するなどの定員管理を行っており、今後も他市町村の給与水準均衡に考慮しつつ、適正化に努めていく。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7" name="直線コネクタ 256"/>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77470</xdr:rowOff>
    </xdr:to>
    <xdr:cxnSp macro="">
      <xdr:nvCxnSpPr>
        <xdr:cNvPr id="260" name="直線コネクタ 259"/>
        <xdr:cNvCxnSpPr/>
      </xdr:nvCxnSpPr>
      <xdr:spPr>
        <a:xfrm>
          <a:off x="15290800" y="1481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160443</xdr:rowOff>
    </xdr:from>
    <xdr:to>
      <xdr:col>72</xdr:col>
      <xdr:colOff>203200</xdr:colOff>
      <xdr:row>86</xdr:row>
      <xdr:rowOff>69427</xdr:rowOff>
    </xdr:to>
    <xdr:cxnSp macro="">
      <xdr:nvCxnSpPr>
        <xdr:cNvPr id="263" name="直線コネクタ 262"/>
        <xdr:cNvCxnSpPr/>
      </xdr:nvCxnSpPr>
      <xdr:spPr>
        <a:xfrm>
          <a:off x="14401800" y="147336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53339</xdr:rowOff>
    </xdr:to>
    <xdr:cxnSp macro="">
      <xdr:nvCxnSpPr>
        <xdr:cNvPr id="266" name="直線コネクタ 265"/>
        <xdr:cNvCxnSpPr/>
      </xdr:nvCxnSpPr>
      <xdr:spPr>
        <a:xfrm flipV="1">
          <a:off x="13512800" y="147336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8" name="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9" name="テキスト ボックス 278"/>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109643</xdr:rowOff>
    </xdr:from>
    <xdr:to>
      <xdr:col>68</xdr:col>
      <xdr:colOff>203200</xdr:colOff>
      <xdr:row>86</xdr:row>
      <xdr:rowOff>39793</xdr:rowOff>
    </xdr:to>
    <xdr:sp macro="" textlink="">
      <xdr:nvSpPr>
        <xdr:cNvPr id="282" name="楕円 281"/>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49970</xdr:rowOff>
    </xdr:from>
    <xdr:ext cx="762000" cy="259045"/>
    <xdr:sp macro="" textlink="">
      <xdr:nvSpPr>
        <xdr:cNvPr id="283" name="テキスト ボックス 282"/>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定員管理の適正化を推進するため、指定管理者制度の導入や新規採用職員を退職予定者の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程度に抑えるなど職員数の削減に取り組んで</a:t>
          </a:r>
          <a:r>
            <a:rPr lang="ja-JP" altLang="en-US" sz="1100" b="0" i="0" baseline="0">
              <a:solidFill>
                <a:schemeClr val="dk1"/>
              </a:solidFill>
              <a:effectLst/>
              <a:latin typeface="+mn-lt"/>
              <a:ea typeface="+mn-ea"/>
              <a:cs typeface="+mn-cs"/>
            </a:rPr>
            <a:t>いる。前年度と比較すると</a:t>
          </a:r>
          <a:r>
            <a:rPr lang="en-US" altLang="ja-JP" sz="1100" b="0" i="0" baseline="0">
              <a:solidFill>
                <a:schemeClr val="dk1"/>
              </a:solidFill>
              <a:effectLst/>
              <a:latin typeface="+mn-lt"/>
              <a:ea typeface="+mn-ea"/>
              <a:cs typeface="+mn-cs"/>
            </a:rPr>
            <a:t>0.11</a:t>
          </a:r>
          <a:r>
            <a:rPr lang="ja-JP" altLang="en-US" sz="1100" b="0" i="0" baseline="0">
              <a:solidFill>
                <a:schemeClr val="dk1"/>
              </a:solidFill>
              <a:effectLst/>
              <a:latin typeface="+mn-lt"/>
              <a:ea typeface="+mn-ea"/>
              <a:cs typeface="+mn-cs"/>
            </a:rPr>
            <a:t>人増加しているが</a:t>
          </a:r>
          <a:r>
            <a:rPr lang="ja-JP" altLang="ja-JP" sz="1100" b="0" i="0" baseline="0">
              <a:solidFill>
                <a:schemeClr val="dk1"/>
              </a:solidFill>
              <a:effectLst/>
              <a:latin typeface="+mn-lt"/>
              <a:ea typeface="+mn-ea"/>
              <a:cs typeface="+mn-cs"/>
            </a:rPr>
            <a:t>、類似団体平均も下回っている。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今後も健全で効率的・効果的な行財政運営のため、適正な定員管理に努める。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100995</xdr:rowOff>
    </xdr:from>
    <xdr:to>
      <xdr:col>81</xdr:col>
      <xdr:colOff>44450</xdr:colOff>
      <xdr:row>61</xdr:row>
      <xdr:rowOff>113635</xdr:rowOff>
    </xdr:to>
    <xdr:cxnSp macro="">
      <xdr:nvCxnSpPr>
        <xdr:cNvPr id="322" name="直線コネクタ 321"/>
        <xdr:cNvCxnSpPr/>
      </xdr:nvCxnSpPr>
      <xdr:spPr>
        <a:xfrm>
          <a:off x="16179800" y="1055944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100995</xdr:rowOff>
    </xdr:to>
    <xdr:cxnSp macro="">
      <xdr:nvCxnSpPr>
        <xdr:cNvPr id="325" name="直線コネクタ 324"/>
        <xdr:cNvCxnSpPr/>
      </xdr:nvCxnSpPr>
      <xdr:spPr>
        <a:xfrm>
          <a:off x="15290800" y="1055370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86058</xdr:rowOff>
    </xdr:from>
    <xdr:to>
      <xdr:col>72</xdr:col>
      <xdr:colOff>203200</xdr:colOff>
      <xdr:row>61</xdr:row>
      <xdr:rowOff>95250</xdr:rowOff>
    </xdr:to>
    <xdr:cxnSp macro="">
      <xdr:nvCxnSpPr>
        <xdr:cNvPr id="328" name="直線コネクタ 327"/>
        <xdr:cNvCxnSpPr/>
      </xdr:nvCxnSpPr>
      <xdr:spPr>
        <a:xfrm>
          <a:off x="14401800" y="1054450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86058</xdr:rowOff>
    </xdr:from>
    <xdr:to>
      <xdr:col>68</xdr:col>
      <xdr:colOff>152400</xdr:colOff>
      <xdr:row>61</xdr:row>
      <xdr:rowOff>89505</xdr:rowOff>
    </xdr:to>
    <xdr:cxnSp macro="">
      <xdr:nvCxnSpPr>
        <xdr:cNvPr id="331" name="直線コネクタ 330"/>
        <xdr:cNvCxnSpPr/>
      </xdr:nvCxnSpPr>
      <xdr:spPr>
        <a:xfrm flipV="1">
          <a:off x="13512800" y="105445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62835</xdr:rowOff>
    </xdr:from>
    <xdr:to>
      <xdr:col>81</xdr:col>
      <xdr:colOff>95250</xdr:colOff>
      <xdr:row>61</xdr:row>
      <xdr:rowOff>164435</xdr:rowOff>
    </xdr:to>
    <xdr:sp macro="" textlink="">
      <xdr:nvSpPr>
        <xdr:cNvPr id="341" name="楕円 340"/>
        <xdr:cNvSpPr/>
      </xdr:nvSpPr>
      <xdr:spPr>
        <a:xfrm>
          <a:off x="169672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79362</xdr:rowOff>
    </xdr:from>
    <xdr:ext cx="762000" cy="259045"/>
    <xdr:sp macro="" textlink="">
      <xdr:nvSpPr>
        <xdr:cNvPr id="342" name="定員管理の状況該当値テキスト"/>
        <xdr:cNvSpPr txBox="1"/>
      </xdr:nvSpPr>
      <xdr:spPr>
        <a:xfrm>
          <a:off x="17106900" y="103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50195</xdr:rowOff>
    </xdr:from>
    <xdr:to>
      <xdr:col>77</xdr:col>
      <xdr:colOff>95250</xdr:colOff>
      <xdr:row>61</xdr:row>
      <xdr:rowOff>151795</xdr:rowOff>
    </xdr:to>
    <xdr:sp macro="" textlink="">
      <xdr:nvSpPr>
        <xdr:cNvPr id="343" name="楕円 342"/>
        <xdr:cNvSpPr/>
      </xdr:nvSpPr>
      <xdr:spPr>
        <a:xfrm>
          <a:off x="16129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161972</xdr:rowOff>
    </xdr:from>
    <xdr:ext cx="736600" cy="259045"/>
    <xdr:sp macro="" textlink="">
      <xdr:nvSpPr>
        <xdr:cNvPr id="344" name="テキスト ボックス 343"/>
        <xdr:cNvSpPr txBox="1"/>
      </xdr:nvSpPr>
      <xdr:spPr>
        <a:xfrm>
          <a:off x="15798800" y="1027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5" name="楕円 344"/>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6" name="テキスト ボックス 345"/>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35258</xdr:rowOff>
    </xdr:from>
    <xdr:to>
      <xdr:col>68</xdr:col>
      <xdr:colOff>203200</xdr:colOff>
      <xdr:row>61</xdr:row>
      <xdr:rowOff>136858</xdr:rowOff>
    </xdr:to>
    <xdr:sp macro="" textlink="">
      <xdr:nvSpPr>
        <xdr:cNvPr id="347" name="楕円 346"/>
        <xdr:cNvSpPr/>
      </xdr:nvSpPr>
      <xdr:spPr>
        <a:xfrm>
          <a:off x="14351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147035</xdr:rowOff>
    </xdr:from>
    <xdr:ext cx="762000" cy="259045"/>
    <xdr:sp macro="" textlink="">
      <xdr:nvSpPr>
        <xdr:cNvPr id="348" name="テキスト ボックス 347"/>
        <xdr:cNvSpPr txBox="1"/>
      </xdr:nvSpPr>
      <xdr:spPr>
        <a:xfrm>
          <a:off x="14020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38705</xdr:rowOff>
    </xdr:from>
    <xdr:to>
      <xdr:col>64</xdr:col>
      <xdr:colOff>152400</xdr:colOff>
      <xdr:row>61</xdr:row>
      <xdr:rowOff>140305</xdr:rowOff>
    </xdr:to>
    <xdr:sp macro="" textlink="">
      <xdr:nvSpPr>
        <xdr:cNvPr id="349" name="楕円 348"/>
        <xdr:cNvSpPr/>
      </xdr:nvSpPr>
      <xdr:spPr>
        <a:xfrm>
          <a:off x="13462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150482</xdr:rowOff>
    </xdr:from>
    <xdr:ext cx="762000" cy="259045"/>
    <xdr:sp macro="" textlink="">
      <xdr:nvSpPr>
        <xdr:cNvPr id="350" name="テキスト ボックス 349"/>
        <xdr:cNvSpPr txBox="1"/>
      </xdr:nvSpPr>
      <xdr:spPr>
        <a:xfrm>
          <a:off x="13131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普通交付税の減少等の影響で、実質公債費比率は前年度と比較して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　合併算定替の段階的縮減により普通交付税は減少する見込みだが、地方債についてはこれまでと同様に交付税措置の有利なものを活用するなど、実質公債比率の抑制に努める。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48154</xdr:rowOff>
    </xdr:to>
    <xdr:cxnSp macro="">
      <xdr:nvCxnSpPr>
        <xdr:cNvPr id="384" name="直線コネクタ 383"/>
        <xdr:cNvCxnSpPr/>
      </xdr:nvCxnSpPr>
      <xdr:spPr>
        <a:xfrm>
          <a:off x="16179800" y="638979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44133</xdr:rowOff>
    </xdr:from>
    <xdr:to>
      <xdr:col>77</xdr:col>
      <xdr:colOff>44450</xdr:colOff>
      <xdr:row>37</xdr:row>
      <xdr:rowOff>46143</xdr:rowOff>
    </xdr:to>
    <xdr:cxnSp macro="">
      <xdr:nvCxnSpPr>
        <xdr:cNvPr id="387" name="直線コネクタ 386"/>
        <xdr:cNvCxnSpPr/>
      </xdr:nvCxnSpPr>
      <xdr:spPr>
        <a:xfrm>
          <a:off x="15290800" y="638778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56197</xdr:rowOff>
    </xdr:to>
    <xdr:cxnSp macro="">
      <xdr:nvCxnSpPr>
        <xdr:cNvPr id="390" name="直線コネクタ 389"/>
        <xdr:cNvCxnSpPr/>
      </xdr:nvCxnSpPr>
      <xdr:spPr>
        <a:xfrm flipV="1">
          <a:off x="14401800" y="638778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66252</xdr:rowOff>
    </xdr:to>
    <xdr:cxnSp macro="">
      <xdr:nvCxnSpPr>
        <xdr:cNvPr id="393" name="直線コネクタ 392"/>
        <xdr:cNvCxnSpPr/>
      </xdr:nvCxnSpPr>
      <xdr:spPr>
        <a:xfrm flipV="1">
          <a:off x="13512800" y="639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168804</xdr:rowOff>
    </xdr:from>
    <xdr:to>
      <xdr:col>81</xdr:col>
      <xdr:colOff>95250</xdr:colOff>
      <xdr:row>37</xdr:row>
      <xdr:rowOff>98954</xdr:rowOff>
    </xdr:to>
    <xdr:sp macro="" textlink="">
      <xdr:nvSpPr>
        <xdr:cNvPr id="403" name="楕円 402"/>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140881</xdr:rowOff>
    </xdr:from>
    <xdr:ext cx="762000" cy="259045"/>
    <xdr:sp macro="" textlink="">
      <xdr:nvSpPr>
        <xdr:cNvPr id="404" name="公債費負担の状況該当値テキスト"/>
        <xdr:cNvSpPr txBox="1"/>
      </xdr:nvSpPr>
      <xdr:spPr>
        <a:xfrm>
          <a:off x="17106900" y="63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5" name="楕円 404"/>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6" name="テキスト ボックス 405"/>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7" name="楕円 406"/>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105110</xdr:rowOff>
    </xdr:from>
    <xdr:ext cx="762000" cy="259045"/>
    <xdr:sp macro="" textlink="">
      <xdr:nvSpPr>
        <xdr:cNvPr id="408" name="テキスト ボックス 407"/>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09" name="楕円 408"/>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117174</xdr:rowOff>
    </xdr:from>
    <xdr:ext cx="762000" cy="259045"/>
    <xdr:sp macro="" textlink="">
      <xdr:nvSpPr>
        <xdr:cNvPr id="410" name="テキスト ボックス 409"/>
        <xdr:cNvSpPr txBox="1"/>
      </xdr:nvSpPr>
      <xdr:spPr>
        <a:xfrm>
          <a:off x="14020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1" name="楕円 410"/>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127229</xdr:rowOff>
    </xdr:from>
    <xdr:ext cx="762000" cy="259045"/>
    <xdr:sp macro="" textlink="">
      <xdr:nvSpPr>
        <xdr:cNvPr id="412" name="テキスト ボックス 411"/>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普通交付税の減少等により標準財政規模は減少したものの、将来負担比率は前年度よりも</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類似団体平均との比較では高い水準にある。</a:t>
          </a:r>
          <a:endParaRPr lang="ja-JP" altLang="ja-JP" sz="1400">
            <a:effectLst/>
          </a:endParaRPr>
        </a:p>
        <a:p>
          <a:pPr rtl="0"/>
          <a:r>
            <a:rPr lang="ja-JP" altLang="ja-JP" sz="1100" b="0" i="0" baseline="0">
              <a:solidFill>
                <a:schemeClr val="dk1"/>
              </a:solidFill>
              <a:effectLst/>
              <a:latin typeface="+mn-lt"/>
              <a:ea typeface="+mn-ea"/>
              <a:cs typeface="+mn-cs"/>
            </a:rPr>
            <a:t>　地方債についてはこれまでと同様に交付税措置の有利なものを中心に活用するなど、引き続き将来負担比率の抑制を図る必要がある。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104965</xdr:rowOff>
    </xdr:from>
    <xdr:to>
      <xdr:col>81</xdr:col>
      <xdr:colOff>44450</xdr:colOff>
      <xdr:row>15</xdr:row>
      <xdr:rowOff>141402</xdr:rowOff>
    </xdr:to>
    <xdr:cxnSp macro="">
      <xdr:nvCxnSpPr>
        <xdr:cNvPr id="444" name="直線コネクタ 443"/>
        <xdr:cNvCxnSpPr/>
      </xdr:nvCxnSpPr>
      <xdr:spPr>
        <a:xfrm>
          <a:off x="16179800" y="2676715"/>
          <a:ext cx="838200" cy="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104965</xdr:rowOff>
    </xdr:from>
    <xdr:to>
      <xdr:col>77</xdr:col>
      <xdr:colOff>44450</xdr:colOff>
      <xdr:row>15</xdr:row>
      <xdr:rowOff>110998</xdr:rowOff>
    </xdr:to>
    <xdr:cxnSp macro="">
      <xdr:nvCxnSpPr>
        <xdr:cNvPr id="447" name="直線コネクタ 446"/>
        <xdr:cNvCxnSpPr/>
      </xdr:nvCxnSpPr>
      <xdr:spPr>
        <a:xfrm flipV="1">
          <a:off x="15290800" y="267671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110998</xdr:rowOff>
    </xdr:from>
    <xdr:to>
      <xdr:col>72</xdr:col>
      <xdr:colOff>203200</xdr:colOff>
      <xdr:row>15</xdr:row>
      <xdr:rowOff>113894</xdr:rowOff>
    </xdr:to>
    <xdr:cxnSp macro="">
      <xdr:nvCxnSpPr>
        <xdr:cNvPr id="450" name="直線コネクタ 449"/>
        <xdr:cNvCxnSpPr/>
      </xdr:nvCxnSpPr>
      <xdr:spPr>
        <a:xfrm flipV="1">
          <a:off x="14401800" y="268274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70942</xdr:rowOff>
    </xdr:from>
    <xdr:to>
      <xdr:col>68</xdr:col>
      <xdr:colOff>152400</xdr:colOff>
      <xdr:row>15</xdr:row>
      <xdr:rowOff>113894</xdr:rowOff>
    </xdr:to>
    <xdr:cxnSp macro="">
      <xdr:nvCxnSpPr>
        <xdr:cNvPr id="453" name="直線コネクタ 452"/>
        <xdr:cNvCxnSpPr/>
      </xdr:nvCxnSpPr>
      <xdr:spPr>
        <a:xfrm>
          <a:off x="13512800" y="2642692"/>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90602</xdr:rowOff>
    </xdr:from>
    <xdr:to>
      <xdr:col>81</xdr:col>
      <xdr:colOff>95250</xdr:colOff>
      <xdr:row>16</xdr:row>
      <xdr:rowOff>20752</xdr:rowOff>
    </xdr:to>
    <xdr:sp macro="" textlink="">
      <xdr:nvSpPr>
        <xdr:cNvPr id="463" name="楕円 462"/>
        <xdr:cNvSpPr/>
      </xdr:nvSpPr>
      <xdr:spPr>
        <a:xfrm>
          <a:off x="16967200" y="26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62679</xdr:rowOff>
    </xdr:from>
    <xdr:ext cx="762000" cy="259045"/>
    <xdr:sp macro="" textlink="">
      <xdr:nvSpPr>
        <xdr:cNvPr id="464" name="将来負担の状況該当値テキスト"/>
        <xdr:cNvSpPr txBox="1"/>
      </xdr:nvSpPr>
      <xdr:spPr>
        <a:xfrm>
          <a:off x="17106900" y="263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54165</xdr:rowOff>
    </xdr:from>
    <xdr:to>
      <xdr:col>77</xdr:col>
      <xdr:colOff>95250</xdr:colOff>
      <xdr:row>15</xdr:row>
      <xdr:rowOff>155765</xdr:rowOff>
    </xdr:to>
    <xdr:sp macro="" textlink="">
      <xdr:nvSpPr>
        <xdr:cNvPr id="465" name="楕円 464"/>
        <xdr:cNvSpPr/>
      </xdr:nvSpPr>
      <xdr:spPr>
        <a:xfrm>
          <a:off x="16129000" y="2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140542</xdr:rowOff>
    </xdr:from>
    <xdr:ext cx="736600" cy="259045"/>
    <xdr:sp macro="" textlink="">
      <xdr:nvSpPr>
        <xdr:cNvPr id="466" name="テキスト ボックス 465"/>
        <xdr:cNvSpPr txBox="1"/>
      </xdr:nvSpPr>
      <xdr:spPr>
        <a:xfrm>
          <a:off x="15798800" y="271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60198</xdr:rowOff>
    </xdr:from>
    <xdr:to>
      <xdr:col>73</xdr:col>
      <xdr:colOff>44450</xdr:colOff>
      <xdr:row>15</xdr:row>
      <xdr:rowOff>161798</xdr:rowOff>
    </xdr:to>
    <xdr:sp macro="" textlink="">
      <xdr:nvSpPr>
        <xdr:cNvPr id="467" name="楕円 466"/>
        <xdr:cNvSpPr/>
      </xdr:nvSpPr>
      <xdr:spPr>
        <a:xfrm>
          <a:off x="15240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146575</xdr:rowOff>
    </xdr:from>
    <xdr:ext cx="762000" cy="259045"/>
    <xdr:sp macro="" textlink="">
      <xdr:nvSpPr>
        <xdr:cNvPr id="468" name="テキスト ボックス 467"/>
        <xdr:cNvSpPr txBox="1"/>
      </xdr:nvSpPr>
      <xdr:spPr>
        <a:xfrm>
          <a:off x="14909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63094</xdr:rowOff>
    </xdr:from>
    <xdr:to>
      <xdr:col>68</xdr:col>
      <xdr:colOff>203200</xdr:colOff>
      <xdr:row>15</xdr:row>
      <xdr:rowOff>164694</xdr:rowOff>
    </xdr:to>
    <xdr:sp macro="" textlink="">
      <xdr:nvSpPr>
        <xdr:cNvPr id="469" name="楕円 468"/>
        <xdr:cNvSpPr/>
      </xdr:nvSpPr>
      <xdr:spPr>
        <a:xfrm>
          <a:off x="14351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149471</xdr:rowOff>
    </xdr:from>
    <xdr:ext cx="762000" cy="259045"/>
    <xdr:sp macro="" textlink="">
      <xdr:nvSpPr>
        <xdr:cNvPr id="470" name="テキスト ボックス 469"/>
        <xdr:cNvSpPr txBox="1"/>
      </xdr:nvSpPr>
      <xdr:spPr>
        <a:xfrm>
          <a:off x="14020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20142</xdr:rowOff>
    </xdr:from>
    <xdr:to>
      <xdr:col>64</xdr:col>
      <xdr:colOff>152400</xdr:colOff>
      <xdr:row>15</xdr:row>
      <xdr:rowOff>121742</xdr:rowOff>
    </xdr:to>
    <xdr:sp macro="" textlink="">
      <xdr:nvSpPr>
        <xdr:cNvPr id="471" name="楕円 470"/>
        <xdr:cNvSpPr/>
      </xdr:nvSpPr>
      <xdr:spPr>
        <a:xfrm>
          <a:off x="13462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106519</xdr:rowOff>
    </xdr:from>
    <xdr:ext cx="762000" cy="259045"/>
    <xdr:sp macro="" textlink="">
      <xdr:nvSpPr>
        <xdr:cNvPr id="472" name="テキスト ボックス 471"/>
        <xdr:cNvSpPr txBox="1"/>
      </xdr:nvSpPr>
      <xdr:spPr>
        <a:xfrm>
          <a:off x="13131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職員数や基本給</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の水準が類似団体と比較して低いため、経常収支比率の人件費分は類似団体平均を下回っている。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から任期付短時間勤務職員分が増となっており、今後はそれも含めて人件費全体の適正化を図っていく必要がある。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99568</xdr:rowOff>
    </xdr:to>
    <xdr:cxnSp macro="">
      <xdr:nvCxnSpPr>
        <xdr:cNvPr id="64" name="直線コネクタ 63"/>
        <xdr:cNvCxnSpPr/>
      </xdr:nvCxnSpPr>
      <xdr:spPr>
        <a:xfrm>
          <a:off x="3987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99568</xdr:rowOff>
    </xdr:to>
    <xdr:cxnSp macro="">
      <xdr:nvCxnSpPr>
        <xdr:cNvPr id="67" name="直線コネクタ 66"/>
        <xdr:cNvCxnSpPr/>
      </xdr:nvCxnSpPr>
      <xdr:spPr>
        <a:xfrm flipV="1">
          <a:off x="3098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99568</xdr:rowOff>
    </xdr:to>
    <xdr:cxnSp macro="">
      <xdr:nvCxnSpPr>
        <xdr:cNvPr id="70" name="直線コネクタ 69"/>
        <xdr:cNvCxnSpPr/>
      </xdr:nvCxnSpPr>
      <xdr:spPr>
        <a:xfrm>
          <a:off x="2209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76708</xdr:rowOff>
    </xdr:to>
    <xdr:cxnSp macro="">
      <xdr:nvCxnSpPr>
        <xdr:cNvPr id="73" name="直線コネクタ 72"/>
        <xdr:cNvCxnSpPr/>
      </xdr:nvCxnSpPr>
      <xdr:spPr>
        <a:xfrm>
          <a:off x="1320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臨時職員賃金の増加等により、前年度</a:t>
          </a:r>
          <a:r>
            <a:rPr lang="ja-JP" altLang="en-US" sz="1100" b="0" i="0" baseline="0">
              <a:solidFill>
                <a:schemeClr val="dk1"/>
              </a:solidFill>
              <a:effectLst/>
              <a:latin typeface="+mn-lt"/>
              <a:ea typeface="+mn-ea"/>
              <a:cs typeface="+mn-cs"/>
            </a:rPr>
            <a:t>と比べ</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ポイント増加した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行政評価による事務事業の見直し等により、物件費全体の圧縮に取り組んでいく必要がある。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105229</xdr:rowOff>
    </xdr:to>
    <xdr:cxnSp macro="">
      <xdr:nvCxnSpPr>
        <xdr:cNvPr id="127" name="直線コネクタ 126"/>
        <xdr:cNvCxnSpPr/>
      </xdr:nvCxnSpPr>
      <xdr:spPr>
        <a:xfrm>
          <a:off x="15671800" y="31477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0" name="直線コネクタ 129"/>
        <xdr:cNvCxnSpPr/>
      </xdr:nvCxnSpPr>
      <xdr:spPr>
        <a:xfrm>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18</xdr:row>
      <xdr:rowOff>7257</xdr:rowOff>
    </xdr:to>
    <xdr:cxnSp macro="">
      <xdr:nvCxnSpPr>
        <xdr:cNvPr id="133" name="直線コネクタ 132"/>
        <xdr:cNvCxnSpPr/>
      </xdr:nvCxnSpPr>
      <xdr:spPr>
        <a:xfrm>
          <a:off x="13893800" y="2951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37193</xdr:rowOff>
    </xdr:to>
    <xdr:cxnSp macro="">
      <xdr:nvCxnSpPr>
        <xdr:cNvPr id="136" name="直線コネクタ 135"/>
        <xdr:cNvCxnSpPr/>
      </xdr:nvCxnSpPr>
      <xdr:spPr>
        <a:xfrm>
          <a:off x="13004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6" name="楕円 145"/>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7"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2" name="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前年度と比べると</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ポイント増加し、</a:t>
          </a: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各種単独事業の見直しを進めるなど、比率上昇の抑制を図っていく必要がある。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56243</xdr:rowOff>
    </xdr:to>
    <xdr:cxnSp macro="">
      <xdr:nvCxnSpPr>
        <xdr:cNvPr id="189" name="直線コネクタ 188"/>
        <xdr:cNvCxnSpPr/>
      </xdr:nvCxnSpPr>
      <xdr:spPr>
        <a:xfrm>
          <a:off x="3987800" y="10234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118835</xdr:rowOff>
    </xdr:to>
    <xdr:cxnSp macro="">
      <xdr:nvCxnSpPr>
        <xdr:cNvPr id="192" name="直線コネクタ 191"/>
        <xdr:cNvCxnSpPr/>
      </xdr:nvCxnSpPr>
      <xdr:spPr>
        <a:xfrm>
          <a:off x="3098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64407</xdr:rowOff>
    </xdr:from>
    <xdr:to>
      <xdr:col>15</xdr:col>
      <xdr:colOff>98425</xdr:colOff>
      <xdr:row>59</xdr:row>
      <xdr:rowOff>86178</xdr:rowOff>
    </xdr:to>
    <xdr:cxnSp macro="">
      <xdr:nvCxnSpPr>
        <xdr:cNvPr id="195" name="直線コネクタ 194"/>
        <xdr:cNvCxnSpPr/>
      </xdr:nvCxnSpPr>
      <xdr:spPr>
        <a:xfrm>
          <a:off x="2209800" y="10179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42635</xdr:rowOff>
    </xdr:from>
    <xdr:to>
      <xdr:col>11</xdr:col>
      <xdr:colOff>9525</xdr:colOff>
      <xdr:row>59</xdr:row>
      <xdr:rowOff>64407</xdr:rowOff>
    </xdr:to>
    <xdr:cxnSp macro="">
      <xdr:nvCxnSpPr>
        <xdr:cNvPr id="198" name="直線コネクタ 197"/>
        <xdr:cNvCxnSpPr/>
      </xdr:nvCxnSpPr>
      <xdr:spPr>
        <a:xfrm>
          <a:off x="1320800" y="10158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08" name="楕円 207"/>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148970</xdr:rowOff>
    </xdr:from>
    <xdr:ext cx="762000" cy="259045"/>
    <xdr:sp macro="" textlink="">
      <xdr:nvSpPr>
        <xdr:cNvPr id="209"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0" name="楕円 209"/>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1" name="テキスト ボックス 210"/>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2" name="楕円 211"/>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3" name="テキスト ボックス 212"/>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13607</xdr:rowOff>
    </xdr:from>
    <xdr:to>
      <xdr:col>11</xdr:col>
      <xdr:colOff>60325</xdr:colOff>
      <xdr:row>59</xdr:row>
      <xdr:rowOff>115207</xdr:rowOff>
    </xdr:to>
    <xdr:sp macro="" textlink="">
      <xdr:nvSpPr>
        <xdr:cNvPr id="214" name="楕円 213"/>
        <xdr:cNvSpPr/>
      </xdr:nvSpPr>
      <xdr:spPr>
        <a:xfrm>
          <a:off x="2159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99984</xdr:rowOff>
    </xdr:from>
    <xdr:ext cx="762000" cy="259045"/>
    <xdr:sp macro="" textlink="">
      <xdr:nvSpPr>
        <xdr:cNvPr id="215" name="テキスト ボックス 214"/>
        <xdr:cNvSpPr txBox="1"/>
      </xdr:nvSpPr>
      <xdr:spPr>
        <a:xfrm>
          <a:off x="1828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163285</xdr:rowOff>
    </xdr:from>
    <xdr:to>
      <xdr:col>6</xdr:col>
      <xdr:colOff>171450</xdr:colOff>
      <xdr:row>59</xdr:row>
      <xdr:rowOff>93435</xdr:rowOff>
    </xdr:to>
    <xdr:sp macro="" textlink="">
      <xdr:nvSpPr>
        <xdr:cNvPr id="216" name="楕円 215"/>
        <xdr:cNvSpPr/>
      </xdr:nvSpPr>
      <xdr:spPr>
        <a:xfrm>
          <a:off x="1270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78212</xdr:rowOff>
    </xdr:from>
    <xdr:ext cx="762000" cy="259045"/>
    <xdr:sp macro="" textlink="">
      <xdr:nvSpPr>
        <xdr:cNvPr id="217" name="テキスト ボックス 216"/>
        <xdr:cNvSpPr txBox="1"/>
      </xdr:nvSpPr>
      <xdr:spPr>
        <a:xfrm>
          <a:off x="939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昨年度から横ばいに推移し、昨年まで上回っていた類似団体平均と同じ比率になった。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今後も繰出基準に沿った繰出を行うなど、歳出の抑制を図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110672</xdr:rowOff>
    </xdr:to>
    <xdr:cxnSp macro="">
      <xdr:nvCxnSpPr>
        <xdr:cNvPr id="252" name="直線コネクタ 251"/>
        <xdr:cNvCxnSpPr/>
      </xdr:nvCxnSpPr>
      <xdr:spPr>
        <a:xfrm>
          <a:off x="15671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110672</xdr:rowOff>
    </xdr:to>
    <xdr:cxnSp macro="">
      <xdr:nvCxnSpPr>
        <xdr:cNvPr id="255" name="直線コネクタ 254"/>
        <xdr:cNvCxnSpPr/>
      </xdr:nvCxnSpPr>
      <xdr:spPr>
        <a:xfrm>
          <a:off x="14782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97609</xdr:rowOff>
    </xdr:to>
    <xdr:cxnSp macro="">
      <xdr:nvCxnSpPr>
        <xdr:cNvPr id="258" name="直線コネクタ 257"/>
        <xdr:cNvCxnSpPr/>
      </xdr:nvCxnSpPr>
      <xdr:spPr>
        <a:xfrm flipV="1">
          <a:off x="13893800" y="9679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97609</xdr:rowOff>
    </xdr:to>
    <xdr:cxnSp macro="">
      <xdr:nvCxnSpPr>
        <xdr:cNvPr id="261" name="直線コネクタ 260"/>
        <xdr:cNvCxnSpPr/>
      </xdr:nvCxnSpPr>
      <xdr:spPr>
        <a:xfrm>
          <a:off x="13004800" y="961390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1" name="楕円 270"/>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2"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3" name="楕円 272"/>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4" name="テキスト ボックス 27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5" name="楕円 274"/>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76" name="テキスト ボックス 275"/>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77" name="楕円 276"/>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78" name="テキスト ボックス 277"/>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9" name="楕円 278"/>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0" name="テキスト ボックス 279"/>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平均からも</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市の単独事業で行っている、各団体や個人に対する補助金については、基準や評価方法を見直すなどし、適正化を図る必要がある。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101854</xdr:rowOff>
    </xdr:to>
    <xdr:cxnSp macro="">
      <xdr:nvCxnSpPr>
        <xdr:cNvPr id="310" name="直線コネクタ 309"/>
        <xdr:cNvCxnSpPr/>
      </xdr:nvCxnSpPr>
      <xdr:spPr>
        <a:xfrm flipV="1">
          <a:off x="15671800" y="6093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101854</xdr:rowOff>
    </xdr:to>
    <xdr:cxnSp macro="">
      <xdr:nvCxnSpPr>
        <xdr:cNvPr id="313" name="直線コネクタ 312"/>
        <xdr:cNvCxnSpPr/>
      </xdr:nvCxnSpPr>
      <xdr:spPr>
        <a:xfrm>
          <a:off x="14782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143002</xdr:rowOff>
    </xdr:to>
    <xdr:cxnSp macro="">
      <xdr:nvCxnSpPr>
        <xdr:cNvPr id="316" name="直線コネクタ 315"/>
        <xdr:cNvCxnSpPr/>
      </xdr:nvCxnSpPr>
      <xdr:spPr>
        <a:xfrm flipV="1">
          <a:off x="13893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152146</xdr:rowOff>
    </xdr:to>
    <xdr:cxnSp macro="">
      <xdr:nvCxnSpPr>
        <xdr:cNvPr id="319" name="直線コネクタ 318"/>
        <xdr:cNvCxnSpPr/>
      </xdr:nvCxnSpPr>
      <xdr:spPr>
        <a:xfrm flipV="1">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9" name="楕円 32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5" name="楕円 334"/>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6" name="テキスト ボックス 335"/>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7" name="楕円 336"/>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8" name="テキスト ボックス 337"/>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経常収支比率は類似団体平均を</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前年度比では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今後も</a:t>
          </a:r>
          <a:r>
            <a:rPr lang="ja-JP" altLang="en-US"/>
            <a:t>防災行政無線（同報系）の整備等で、</a:t>
          </a:r>
          <a:r>
            <a:rPr lang="ja-JP" altLang="ja-JP" sz="1100" b="0" i="0" baseline="0">
              <a:solidFill>
                <a:schemeClr val="dk1"/>
              </a:solidFill>
              <a:effectLst/>
              <a:latin typeface="+mn-lt"/>
              <a:ea typeface="+mn-ea"/>
              <a:cs typeface="+mn-cs"/>
            </a:rPr>
            <a:t>公債費の増加が見込まれる。地方債発行額を元金償還額以内に抑えるなどの取組により、公債費の伸びを抑制していく必要がある。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67945</xdr:rowOff>
    </xdr:to>
    <xdr:cxnSp macro="">
      <xdr:nvCxnSpPr>
        <xdr:cNvPr id="370" name="直線コネクタ 369"/>
        <xdr:cNvCxnSpPr/>
      </xdr:nvCxnSpPr>
      <xdr:spPr>
        <a:xfrm>
          <a:off x="3987800" y="129171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58420</xdr:rowOff>
    </xdr:to>
    <xdr:cxnSp macro="">
      <xdr:nvCxnSpPr>
        <xdr:cNvPr id="373" name="直線コネクタ 372"/>
        <xdr:cNvCxnSpPr/>
      </xdr:nvCxnSpPr>
      <xdr:spPr>
        <a:xfrm>
          <a:off x="3098800" y="12907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48895</xdr:rowOff>
    </xdr:from>
    <xdr:to>
      <xdr:col>15</xdr:col>
      <xdr:colOff>98425</xdr:colOff>
      <xdr:row>75</xdr:row>
      <xdr:rowOff>56515</xdr:rowOff>
    </xdr:to>
    <xdr:cxnSp macro="">
      <xdr:nvCxnSpPr>
        <xdr:cNvPr id="376" name="直線コネクタ 375"/>
        <xdr:cNvCxnSpPr/>
      </xdr:nvCxnSpPr>
      <xdr:spPr>
        <a:xfrm flipV="1">
          <a:off x="2209800" y="129076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56515</xdr:rowOff>
    </xdr:to>
    <xdr:cxnSp macro="">
      <xdr:nvCxnSpPr>
        <xdr:cNvPr id="379" name="直線コネクタ 378"/>
        <xdr:cNvCxnSpPr/>
      </xdr:nvCxnSpPr>
      <xdr:spPr>
        <a:xfrm>
          <a:off x="1320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17145</xdr:rowOff>
    </xdr:from>
    <xdr:to>
      <xdr:col>24</xdr:col>
      <xdr:colOff>76200</xdr:colOff>
      <xdr:row>75</xdr:row>
      <xdr:rowOff>118745</xdr:rowOff>
    </xdr:to>
    <xdr:sp macro="" textlink="">
      <xdr:nvSpPr>
        <xdr:cNvPr id="389" name="楕円 388"/>
        <xdr:cNvSpPr/>
      </xdr:nvSpPr>
      <xdr:spPr>
        <a:xfrm>
          <a:off x="47752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160672</xdr:rowOff>
    </xdr:from>
    <xdr:ext cx="762000" cy="259045"/>
    <xdr:sp macro="" textlink="">
      <xdr:nvSpPr>
        <xdr:cNvPr id="390" name="公債費該当値テキスト"/>
        <xdr:cNvSpPr txBox="1"/>
      </xdr:nvSpPr>
      <xdr:spPr>
        <a:xfrm>
          <a:off x="4914900" y="128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91" name="楕円 390"/>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93997</xdr:rowOff>
    </xdr:from>
    <xdr:ext cx="736600" cy="259045"/>
    <xdr:sp macro="" textlink="">
      <xdr:nvSpPr>
        <xdr:cNvPr id="392" name="テキスト ボックス 391"/>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169545</xdr:rowOff>
    </xdr:from>
    <xdr:to>
      <xdr:col>15</xdr:col>
      <xdr:colOff>149225</xdr:colOff>
      <xdr:row>75</xdr:row>
      <xdr:rowOff>99695</xdr:rowOff>
    </xdr:to>
    <xdr:sp macro="" textlink="">
      <xdr:nvSpPr>
        <xdr:cNvPr id="393" name="楕円 392"/>
        <xdr:cNvSpPr/>
      </xdr:nvSpPr>
      <xdr:spPr>
        <a:xfrm>
          <a:off x="3048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84472</xdr:rowOff>
    </xdr:from>
    <xdr:ext cx="762000" cy="259045"/>
    <xdr:sp macro="" textlink="">
      <xdr:nvSpPr>
        <xdr:cNvPr id="394" name="テキスト ボックス 393"/>
        <xdr:cNvSpPr txBox="1"/>
      </xdr:nvSpPr>
      <xdr:spPr>
        <a:xfrm>
          <a:off x="2717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5" name="楕円 394"/>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6" name="テキスト ボックス 395"/>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7" name="楕円 396"/>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86377</xdr:rowOff>
    </xdr:from>
    <xdr:ext cx="762000" cy="259045"/>
    <xdr:sp macro="" textlink="">
      <xdr:nvSpPr>
        <xdr:cNvPr id="398" name="テキスト ボックス 397"/>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補助費等はわずかに減少傾向にあるが、他は横ばい又は上昇傾向にあ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特に</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扶助費が類似団体平均を上回っていることなどから、類似団体平均を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今後も住民サービスの低下を招かないよう配慮しつつ、各種単独事業の見直しを進めるなど、縮減の努力を行っていく。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78</xdr:row>
      <xdr:rowOff>8889</xdr:rowOff>
    </xdr:to>
    <xdr:cxnSp macro="">
      <xdr:nvCxnSpPr>
        <xdr:cNvPr id="431" name="直線コネクタ 430"/>
        <xdr:cNvCxnSpPr/>
      </xdr:nvCxnSpPr>
      <xdr:spPr>
        <a:xfrm>
          <a:off x="15671800" y="133324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130811</xdr:rowOff>
    </xdr:to>
    <xdr:cxnSp macro="">
      <xdr:nvCxnSpPr>
        <xdr:cNvPr id="434" name="直線コネクタ 433"/>
        <xdr:cNvCxnSpPr/>
      </xdr:nvCxnSpPr>
      <xdr:spPr>
        <a:xfrm>
          <a:off x="14782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77470</xdr:rowOff>
    </xdr:to>
    <xdr:cxnSp macro="">
      <xdr:nvCxnSpPr>
        <xdr:cNvPr id="437" name="直線コネクタ 436"/>
        <xdr:cNvCxnSpPr/>
      </xdr:nvCxnSpPr>
      <xdr:spPr>
        <a:xfrm>
          <a:off x="13893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123189</xdr:rowOff>
    </xdr:from>
    <xdr:to>
      <xdr:col>69</xdr:col>
      <xdr:colOff>92075</xdr:colOff>
      <xdr:row>77</xdr:row>
      <xdr:rowOff>54611</xdr:rowOff>
    </xdr:to>
    <xdr:cxnSp macro="">
      <xdr:nvCxnSpPr>
        <xdr:cNvPr id="440" name="直線コネクタ 439"/>
        <xdr:cNvCxnSpPr/>
      </xdr:nvCxnSpPr>
      <xdr:spPr>
        <a:xfrm>
          <a:off x="13004800" y="131533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50" name="楕円 449"/>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51"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2" name="楕円 451"/>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53" name="テキスト ボックス 452"/>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4" name="楕円 453"/>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5" name="テキスト ボックス 454"/>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56" name="楕円 455"/>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57" name="テキスト ボックス 456"/>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72389</xdr:rowOff>
    </xdr:from>
    <xdr:to>
      <xdr:col>65</xdr:col>
      <xdr:colOff>53975</xdr:colOff>
      <xdr:row>77</xdr:row>
      <xdr:rowOff>2539</xdr:rowOff>
    </xdr:to>
    <xdr:sp macro="" textlink="">
      <xdr:nvSpPr>
        <xdr:cNvPr id="458" name="楕円 457"/>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12717</xdr:rowOff>
    </xdr:from>
    <xdr:ext cx="762000" cy="259045"/>
    <xdr:sp macro="" textlink="">
      <xdr:nvSpPr>
        <xdr:cNvPr id="459" name="テキスト ボックス 458"/>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84290</xdr:rowOff>
    </xdr:from>
    <xdr:to>
      <xdr:col>29</xdr:col>
      <xdr:colOff>127000</xdr:colOff>
      <xdr:row>18</xdr:row>
      <xdr:rowOff>109512</xdr:rowOff>
    </xdr:to>
    <xdr:cxnSp macro="">
      <xdr:nvCxnSpPr>
        <xdr:cNvPr id="50" name="直線コネクタ 49"/>
        <xdr:cNvCxnSpPr/>
      </xdr:nvCxnSpPr>
      <xdr:spPr bwMode="auto">
        <a:xfrm flipV="1">
          <a:off x="5003800" y="3218015"/>
          <a:ext cx="647700" cy="2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35623</xdr:rowOff>
    </xdr:from>
    <xdr:to>
      <xdr:col>26</xdr:col>
      <xdr:colOff>50800</xdr:colOff>
      <xdr:row>18</xdr:row>
      <xdr:rowOff>109512</xdr:rowOff>
    </xdr:to>
    <xdr:cxnSp macro="">
      <xdr:nvCxnSpPr>
        <xdr:cNvPr id="53" name="直線コネクタ 52"/>
        <xdr:cNvCxnSpPr/>
      </xdr:nvCxnSpPr>
      <xdr:spPr bwMode="auto">
        <a:xfrm>
          <a:off x="4305300" y="3169348"/>
          <a:ext cx="698500" cy="7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35623</xdr:rowOff>
    </xdr:from>
    <xdr:to>
      <xdr:col>22</xdr:col>
      <xdr:colOff>114300</xdr:colOff>
      <xdr:row>18</xdr:row>
      <xdr:rowOff>45530</xdr:rowOff>
    </xdr:to>
    <xdr:cxnSp macro="">
      <xdr:nvCxnSpPr>
        <xdr:cNvPr id="56" name="直線コネクタ 55"/>
        <xdr:cNvCxnSpPr/>
      </xdr:nvCxnSpPr>
      <xdr:spPr bwMode="auto">
        <a:xfrm flipV="1">
          <a:off x="3606800" y="3169348"/>
          <a:ext cx="698500" cy="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45530</xdr:rowOff>
    </xdr:from>
    <xdr:to>
      <xdr:col>18</xdr:col>
      <xdr:colOff>177800</xdr:colOff>
      <xdr:row>18</xdr:row>
      <xdr:rowOff>126606</xdr:rowOff>
    </xdr:to>
    <xdr:cxnSp macro="">
      <xdr:nvCxnSpPr>
        <xdr:cNvPr id="59" name="直線コネクタ 58"/>
        <xdr:cNvCxnSpPr/>
      </xdr:nvCxnSpPr>
      <xdr:spPr bwMode="auto">
        <a:xfrm flipV="1">
          <a:off x="2908300" y="3179255"/>
          <a:ext cx="6985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33490</xdr:rowOff>
    </xdr:from>
    <xdr:to>
      <xdr:col>29</xdr:col>
      <xdr:colOff>177800</xdr:colOff>
      <xdr:row>18</xdr:row>
      <xdr:rowOff>135090</xdr:rowOff>
    </xdr:to>
    <xdr:sp macro="" textlink="">
      <xdr:nvSpPr>
        <xdr:cNvPr id="69" name="楕円 68"/>
        <xdr:cNvSpPr/>
      </xdr:nvSpPr>
      <xdr:spPr bwMode="auto">
        <a:xfrm>
          <a:off x="5600700" y="31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5567</xdr:rowOff>
    </xdr:from>
    <xdr:ext cx="762000" cy="259045"/>
    <xdr:sp macro="" textlink="">
      <xdr:nvSpPr>
        <xdr:cNvPr id="70" name="人口1人当たり決算額の推移該当値テキスト130"/>
        <xdr:cNvSpPr txBox="1"/>
      </xdr:nvSpPr>
      <xdr:spPr>
        <a:xfrm>
          <a:off x="5740400" y="313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58712</xdr:rowOff>
    </xdr:from>
    <xdr:to>
      <xdr:col>26</xdr:col>
      <xdr:colOff>101600</xdr:colOff>
      <xdr:row>18</xdr:row>
      <xdr:rowOff>160312</xdr:rowOff>
    </xdr:to>
    <xdr:sp macro="" textlink="">
      <xdr:nvSpPr>
        <xdr:cNvPr id="71" name="楕円 70"/>
        <xdr:cNvSpPr/>
      </xdr:nvSpPr>
      <xdr:spPr bwMode="auto">
        <a:xfrm>
          <a:off x="4953000" y="31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145089</xdr:rowOff>
    </xdr:from>
    <xdr:ext cx="736600" cy="259045"/>
    <xdr:sp macro="" textlink="">
      <xdr:nvSpPr>
        <xdr:cNvPr id="72" name="テキスト ボックス 71"/>
        <xdr:cNvSpPr txBox="1"/>
      </xdr:nvSpPr>
      <xdr:spPr>
        <a:xfrm>
          <a:off x="4622800" y="327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156273</xdr:rowOff>
    </xdr:from>
    <xdr:to>
      <xdr:col>22</xdr:col>
      <xdr:colOff>165100</xdr:colOff>
      <xdr:row>18</xdr:row>
      <xdr:rowOff>86423</xdr:rowOff>
    </xdr:to>
    <xdr:sp macro="" textlink="">
      <xdr:nvSpPr>
        <xdr:cNvPr id="73" name="楕円 72"/>
        <xdr:cNvSpPr/>
      </xdr:nvSpPr>
      <xdr:spPr bwMode="auto">
        <a:xfrm>
          <a:off x="4254500" y="311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71200</xdr:rowOff>
    </xdr:from>
    <xdr:ext cx="762000" cy="259045"/>
    <xdr:sp macro="" textlink="">
      <xdr:nvSpPr>
        <xdr:cNvPr id="74" name="テキスト ボックス 73"/>
        <xdr:cNvSpPr txBox="1"/>
      </xdr:nvSpPr>
      <xdr:spPr>
        <a:xfrm>
          <a:off x="3924300" y="32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166180</xdr:rowOff>
    </xdr:from>
    <xdr:to>
      <xdr:col>19</xdr:col>
      <xdr:colOff>38100</xdr:colOff>
      <xdr:row>18</xdr:row>
      <xdr:rowOff>96330</xdr:rowOff>
    </xdr:to>
    <xdr:sp macro="" textlink="">
      <xdr:nvSpPr>
        <xdr:cNvPr id="75" name="楕円 74"/>
        <xdr:cNvSpPr/>
      </xdr:nvSpPr>
      <xdr:spPr bwMode="auto">
        <a:xfrm>
          <a:off x="3556000" y="312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81106</xdr:rowOff>
    </xdr:from>
    <xdr:ext cx="762000" cy="259045"/>
    <xdr:sp macro="" textlink="">
      <xdr:nvSpPr>
        <xdr:cNvPr id="76" name="テキスト ボックス 75"/>
        <xdr:cNvSpPr txBox="1"/>
      </xdr:nvSpPr>
      <xdr:spPr>
        <a:xfrm>
          <a:off x="3225800" y="321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75806</xdr:rowOff>
    </xdr:from>
    <xdr:to>
      <xdr:col>15</xdr:col>
      <xdr:colOff>101600</xdr:colOff>
      <xdr:row>19</xdr:row>
      <xdr:rowOff>5956</xdr:rowOff>
    </xdr:to>
    <xdr:sp macro="" textlink="">
      <xdr:nvSpPr>
        <xdr:cNvPr id="77" name="楕円 76"/>
        <xdr:cNvSpPr/>
      </xdr:nvSpPr>
      <xdr:spPr bwMode="auto">
        <a:xfrm>
          <a:off x="2857500" y="320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162183</xdr:rowOff>
    </xdr:from>
    <xdr:ext cx="762000" cy="259045"/>
    <xdr:sp macro="" textlink="">
      <xdr:nvSpPr>
        <xdr:cNvPr id="78" name="テキスト ボックス 77"/>
        <xdr:cNvSpPr txBox="1"/>
      </xdr:nvSpPr>
      <xdr:spPr>
        <a:xfrm>
          <a:off x="2527300" y="32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227895</xdr:rowOff>
    </xdr:from>
    <xdr:to>
      <xdr:col>29</xdr:col>
      <xdr:colOff>127000</xdr:colOff>
      <xdr:row>37</xdr:row>
      <xdr:rowOff>229440</xdr:rowOff>
    </xdr:to>
    <xdr:cxnSp macro="">
      <xdr:nvCxnSpPr>
        <xdr:cNvPr id="110" name="直線コネクタ 109"/>
        <xdr:cNvCxnSpPr/>
      </xdr:nvCxnSpPr>
      <xdr:spPr bwMode="auto">
        <a:xfrm flipV="1">
          <a:off x="5003800" y="7352595"/>
          <a:ext cx="647700" cy="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229440</xdr:rowOff>
    </xdr:from>
    <xdr:to>
      <xdr:col>26</xdr:col>
      <xdr:colOff>50800</xdr:colOff>
      <xdr:row>37</xdr:row>
      <xdr:rowOff>235187</xdr:rowOff>
    </xdr:to>
    <xdr:cxnSp macro="">
      <xdr:nvCxnSpPr>
        <xdr:cNvPr id="113" name="直線コネクタ 112"/>
        <xdr:cNvCxnSpPr/>
      </xdr:nvCxnSpPr>
      <xdr:spPr bwMode="auto">
        <a:xfrm flipV="1">
          <a:off x="4305300" y="7354140"/>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233386</xdr:rowOff>
    </xdr:from>
    <xdr:to>
      <xdr:col>22</xdr:col>
      <xdr:colOff>114300</xdr:colOff>
      <xdr:row>37</xdr:row>
      <xdr:rowOff>235187</xdr:rowOff>
    </xdr:to>
    <xdr:cxnSp macro="">
      <xdr:nvCxnSpPr>
        <xdr:cNvPr id="116" name="直線コネクタ 115"/>
        <xdr:cNvCxnSpPr/>
      </xdr:nvCxnSpPr>
      <xdr:spPr bwMode="auto">
        <a:xfrm>
          <a:off x="3606800" y="7358086"/>
          <a:ext cx="698500" cy="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229554</xdr:rowOff>
    </xdr:from>
    <xdr:to>
      <xdr:col>18</xdr:col>
      <xdr:colOff>177800</xdr:colOff>
      <xdr:row>37</xdr:row>
      <xdr:rowOff>233386</xdr:rowOff>
    </xdr:to>
    <xdr:cxnSp macro="">
      <xdr:nvCxnSpPr>
        <xdr:cNvPr id="119" name="直線コネクタ 118"/>
        <xdr:cNvCxnSpPr/>
      </xdr:nvCxnSpPr>
      <xdr:spPr bwMode="auto">
        <a:xfrm>
          <a:off x="2908300" y="7354254"/>
          <a:ext cx="698500" cy="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177095</xdr:rowOff>
    </xdr:from>
    <xdr:to>
      <xdr:col>29</xdr:col>
      <xdr:colOff>177800</xdr:colOff>
      <xdr:row>37</xdr:row>
      <xdr:rowOff>278695</xdr:rowOff>
    </xdr:to>
    <xdr:sp macro="" textlink="">
      <xdr:nvSpPr>
        <xdr:cNvPr id="129" name="楕円 128"/>
        <xdr:cNvSpPr/>
      </xdr:nvSpPr>
      <xdr:spPr bwMode="auto">
        <a:xfrm>
          <a:off x="5600700" y="730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130122</xdr:rowOff>
    </xdr:from>
    <xdr:ext cx="762000" cy="259045"/>
    <xdr:sp macro="" textlink="">
      <xdr:nvSpPr>
        <xdr:cNvPr id="130" name="人口1人当たり決算額の推移該当値テキスト445"/>
        <xdr:cNvSpPr txBox="1"/>
      </xdr:nvSpPr>
      <xdr:spPr>
        <a:xfrm>
          <a:off x="5740400" y="708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178640</xdr:rowOff>
    </xdr:from>
    <xdr:to>
      <xdr:col>26</xdr:col>
      <xdr:colOff>101600</xdr:colOff>
      <xdr:row>37</xdr:row>
      <xdr:rowOff>280240</xdr:rowOff>
    </xdr:to>
    <xdr:sp macro="" textlink="">
      <xdr:nvSpPr>
        <xdr:cNvPr id="131" name="楕円 130"/>
        <xdr:cNvSpPr/>
      </xdr:nvSpPr>
      <xdr:spPr bwMode="auto">
        <a:xfrm>
          <a:off x="4953000" y="730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118967</xdr:rowOff>
    </xdr:from>
    <xdr:ext cx="736600" cy="259045"/>
    <xdr:sp macro="" textlink="">
      <xdr:nvSpPr>
        <xdr:cNvPr id="132" name="テキスト ボックス 131"/>
        <xdr:cNvSpPr txBox="1"/>
      </xdr:nvSpPr>
      <xdr:spPr>
        <a:xfrm>
          <a:off x="4622800" y="70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184387</xdr:rowOff>
    </xdr:from>
    <xdr:to>
      <xdr:col>22</xdr:col>
      <xdr:colOff>165100</xdr:colOff>
      <xdr:row>37</xdr:row>
      <xdr:rowOff>285987</xdr:rowOff>
    </xdr:to>
    <xdr:sp macro="" textlink="">
      <xdr:nvSpPr>
        <xdr:cNvPr id="133" name="楕円 132"/>
        <xdr:cNvSpPr/>
      </xdr:nvSpPr>
      <xdr:spPr bwMode="auto">
        <a:xfrm>
          <a:off x="4254500" y="730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270764</xdr:rowOff>
    </xdr:from>
    <xdr:ext cx="762000" cy="259045"/>
    <xdr:sp macro="" textlink="">
      <xdr:nvSpPr>
        <xdr:cNvPr id="134" name="テキスト ボックス 133"/>
        <xdr:cNvSpPr txBox="1"/>
      </xdr:nvSpPr>
      <xdr:spPr>
        <a:xfrm>
          <a:off x="3924300" y="739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182586</xdr:rowOff>
    </xdr:from>
    <xdr:to>
      <xdr:col>19</xdr:col>
      <xdr:colOff>38100</xdr:colOff>
      <xdr:row>37</xdr:row>
      <xdr:rowOff>284186</xdr:rowOff>
    </xdr:to>
    <xdr:sp macro="" textlink="">
      <xdr:nvSpPr>
        <xdr:cNvPr id="135" name="楕円 134"/>
        <xdr:cNvSpPr/>
      </xdr:nvSpPr>
      <xdr:spPr bwMode="auto">
        <a:xfrm>
          <a:off x="3556000" y="730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122913</xdr:rowOff>
    </xdr:from>
    <xdr:ext cx="762000" cy="259045"/>
    <xdr:sp macro="" textlink="">
      <xdr:nvSpPr>
        <xdr:cNvPr id="136" name="テキスト ボックス 135"/>
        <xdr:cNvSpPr txBox="1"/>
      </xdr:nvSpPr>
      <xdr:spPr>
        <a:xfrm>
          <a:off x="3225800" y="70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178754</xdr:rowOff>
    </xdr:from>
    <xdr:to>
      <xdr:col>15</xdr:col>
      <xdr:colOff>101600</xdr:colOff>
      <xdr:row>37</xdr:row>
      <xdr:rowOff>280354</xdr:rowOff>
    </xdr:to>
    <xdr:sp macro="" textlink="">
      <xdr:nvSpPr>
        <xdr:cNvPr id="137" name="楕円 136"/>
        <xdr:cNvSpPr/>
      </xdr:nvSpPr>
      <xdr:spPr bwMode="auto">
        <a:xfrm>
          <a:off x="2857500" y="730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265131</xdr:rowOff>
    </xdr:from>
    <xdr:ext cx="762000" cy="259045"/>
    <xdr:sp macro="" textlink="">
      <xdr:nvSpPr>
        <xdr:cNvPr id="138" name="テキスト ボックス 137"/>
        <xdr:cNvSpPr txBox="1"/>
      </xdr:nvSpPr>
      <xdr:spPr>
        <a:xfrm>
          <a:off x="2527300" y="738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147066</xdr:rowOff>
    </xdr:from>
    <xdr:to>
      <xdr:col>24</xdr:col>
      <xdr:colOff>63500</xdr:colOff>
      <xdr:row>35</xdr:row>
      <xdr:rowOff>162065</xdr:rowOff>
    </xdr:to>
    <xdr:cxnSp macro="">
      <xdr:nvCxnSpPr>
        <xdr:cNvPr id="61" name="直線コネクタ 60"/>
        <xdr:cNvCxnSpPr/>
      </xdr:nvCxnSpPr>
      <xdr:spPr>
        <a:xfrm flipV="1">
          <a:off x="3797300" y="6147816"/>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129032</xdr:rowOff>
    </xdr:from>
    <xdr:to>
      <xdr:col>19</xdr:col>
      <xdr:colOff>177800</xdr:colOff>
      <xdr:row>35</xdr:row>
      <xdr:rowOff>162065</xdr:rowOff>
    </xdr:to>
    <xdr:cxnSp macro="">
      <xdr:nvCxnSpPr>
        <xdr:cNvPr id="64" name="直線コネクタ 63"/>
        <xdr:cNvCxnSpPr/>
      </xdr:nvCxnSpPr>
      <xdr:spPr>
        <a:xfrm>
          <a:off x="2908300" y="612978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129032</xdr:rowOff>
    </xdr:from>
    <xdr:to>
      <xdr:col>15</xdr:col>
      <xdr:colOff>50800</xdr:colOff>
      <xdr:row>35</xdr:row>
      <xdr:rowOff>152781</xdr:rowOff>
    </xdr:to>
    <xdr:cxnSp macro="">
      <xdr:nvCxnSpPr>
        <xdr:cNvPr id="67" name="直線コネクタ 66"/>
        <xdr:cNvCxnSpPr/>
      </xdr:nvCxnSpPr>
      <xdr:spPr>
        <a:xfrm flipV="1">
          <a:off x="2019300" y="612978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152781</xdr:rowOff>
    </xdr:from>
    <xdr:to>
      <xdr:col>10</xdr:col>
      <xdr:colOff>114300</xdr:colOff>
      <xdr:row>36</xdr:row>
      <xdr:rowOff>30455</xdr:rowOff>
    </xdr:to>
    <xdr:cxnSp macro="">
      <xdr:nvCxnSpPr>
        <xdr:cNvPr id="70" name="直線コネクタ 69"/>
        <xdr:cNvCxnSpPr/>
      </xdr:nvCxnSpPr>
      <xdr:spPr>
        <a:xfrm flipV="1">
          <a:off x="1130300" y="6153531"/>
          <a:ext cx="8890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96266</xdr:rowOff>
    </xdr:from>
    <xdr:to>
      <xdr:col>24</xdr:col>
      <xdr:colOff>114300</xdr:colOff>
      <xdr:row>36</xdr:row>
      <xdr:rowOff>26416</xdr:rowOff>
    </xdr:to>
    <xdr:sp macro="" textlink="">
      <xdr:nvSpPr>
        <xdr:cNvPr id="80" name="楕円 79"/>
        <xdr:cNvSpPr/>
      </xdr:nvSpPr>
      <xdr:spPr>
        <a:xfrm>
          <a:off x="45847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74693</xdr:rowOff>
    </xdr:from>
    <xdr:ext cx="534377" cy="259045"/>
    <xdr:sp macro="" textlink="">
      <xdr:nvSpPr>
        <xdr:cNvPr id="81" name="人件費該当値テキスト"/>
        <xdr:cNvSpPr txBox="1"/>
      </xdr:nvSpPr>
      <xdr:spPr>
        <a:xfrm>
          <a:off x="4686300" y="60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111265</xdr:rowOff>
    </xdr:from>
    <xdr:to>
      <xdr:col>20</xdr:col>
      <xdr:colOff>38100</xdr:colOff>
      <xdr:row>36</xdr:row>
      <xdr:rowOff>41415</xdr:rowOff>
    </xdr:to>
    <xdr:sp macro="" textlink="">
      <xdr:nvSpPr>
        <xdr:cNvPr id="82" name="楕円 81"/>
        <xdr:cNvSpPr/>
      </xdr:nvSpPr>
      <xdr:spPr>
        <a:xfrm>
          <a:off x="3746500" y="61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32542</xdr:rowOff>
    </xdr:from>
    <xdr:ext cx="534377" cy="259045"/>
    <xdr:sp macro="" textlink="">
      <xdr:nvSpPr>
        <xdr:cNvPr id="83" name="テキスト ボックス 82"/>
        <xdr:cNvSpPr txBox="1"/>
      </xdr:nvSpPr>
      <xdr:spPr>
        <a:xfrm>
          <a:off x="3530111" y="62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78232</xdr:rowOff>
    </xdr:from>
    <xdr:to>
      <xdr:col>15</xdr:col>
      <xdr:colOff>101600</xdr:colOff>
      <xdr:row>36</xdr:row>
      <xdr:rowOff>8382</xdr:rowOff>
    </xdr:to>
    <xdr:sp macro="" textlink="">
      <xdr:nvSpPr>
        <xdr:cNvPr id="84" name="楕円 83"/>
        <xdr:cNvSpPr/>
      </xdr:nvSpPr>
      <xdr:spPr>
        <a:xfrm>
          <a:off x="2857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170959</xdr:rowOff>
    </xdr:from>
    <xdr:ext cx="534377" cy="259045"/>
    <xdr:sp macro="" textlink="">
      <xdr:nvSpPr>
        <xdr:cNvPr id="85" name="テキスト ボックス 84"/>
        <xdr:cNvSpPr txBox="1"/>
      </xdr:nvSpPr>
      <xdr:spPr>
        <a:xfrm>
          <a:off x="2641111" y="61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101981</xdr:rowOff>
    </xdr:from>
    <xdr:to>
      <xdr:col>10</xdr:col>
      <xdr:colOff>165100</xdr:colOff>
      <xdr:row>36</xdr:row>
      <xdr:rowOff>32131</xdr:rowOff>
    </xdr:to>
    <xdr:sp macro="" textlink="">
      <xdr:nvSpPr>
        <xdr:cNvPr id="86" name="楕円 85"/>
        <xdr:cNvSpPr/>
      </xdr:nvSpPr>
      <xdr:spPr>
        <a:xfrm>
          <a:off x="1968500" y="61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23258</xdr:rowOff>
    </xdr:from>
    <xdr:ext cx="534377" cy="259045"/>
    <xdr:sp macro="" textlink="">
      <xdr:nvSpPr>
        <xdr:cNvPr id="87" name="テキスト ボックス 86"/>
        <xdr:cNvSpPr txBox="1"/>
      </xdr:nvSpPr>
      <xdr:spPr>
        <a:xfrm>
          <a:off x="1752111" y="61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151105</xdr:rowOff>
    </xdr:from>
    <xdr:to>
      <xdr:col>6</xdr:col>
      <xdr:colOff>38100</xdr:colOff>
      <xdr:row>36</xdr:row>
      <xdr:rowOff>81255</xdr:rowOff>
    </xdr:to>
    <xdr:sp macro="" textlink="">
      <xdr:nvSpPr>
        <xdr:cNvPr id="88" name="楕円 87"/>
        <xdr:cNvSpPr/>
      </xdr:nvSpPr>
      <xdr:spPr>
        <a:xfrm>
          <a:off x="1079500" y="61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72382</xdr:rowOff>
    </xdr:from>
    <xdr:ext cx="534377" cy="259045"/>
    <xdr:sp macro="" textlink="">
      <xdr:nvSpPr>
        <xdr:cNvPr id="89" name="テキスト ボックス 88"/>
        <xdr:cNvSpPr txBox="1"/>
      </xdr:nvSpPr>
      <xdr:spPr>
        <a:xfrm>
          <a:off x="863111" y="62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59855</xdr:rowOff>
    </xdr:from>
    <xdr:to>
      <xdr:col>24</xdr:col>
      <xdr:colOff>63500</xdr:colOff>
      <xdr:row>56</xdr:row>
      <xdr:rowOff>63792</xdr:rowOff>
    </xdr:to>
    <xdr:cxnSp macro="">
      <xdr:nvCxnSpPr>
        <xdr:cNvPr id="119" name="直線コネクタ 118"/>
        <xdr:cNvCxnSpPr/>
      </xdr:nvCxnSpPr>
      <xdr:spPr>
        <a:xfrm flipV="1">
          <a:off x="3797300" y="9661055"/>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60109</xdr:rowOff>
    </xdr:from>
    <xdr:to>
      <xdr:col>19</xdr:col>
      <xdr:colOff>177800</xdr:colOff>
      <xdr:row>56</xdr:row>
      <xdr:rowOff>63792</xdr:rowOff>
    </xdr:to>
    <xdr:cxnSp macro="">
      <xdr:nvCxnSpPr>
        <xdr:cNvPr id="122" name="直線コネクタ 121"/>
        <xdr:cNvCxnSpPr/>
      </xdr:nvCxnSpPr>
      <xdr:spPr>
        <a:xfrm>
          <a:off x="2908300" y="966130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60109</xdr:rowOff>
    </xdr:from>
    <xdr:to>
      <xdr:col>15</xdr:col>
      <xdr:colOff>50800</xdr:colOff>
      <xdr:row>57</xdr:row>
      <xdr:rowOff>34823</xdr:rowOff>
    </xdr:to>
    <xdr:cxnSp macro="">
      <xdr:nvCxnSpPr>
        <xdr:cNvPr id="125" name="直線コネクタ 124"/>
        <xdr:cNvCxnSpPr/>
      </xdr:nvCxnSpPr>
      <xdr:spPr>
        <a:xfrm flipV="1">
          <a:off x="2019300" y="9661309"/>
          <a:ext cx="889000" cy="1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34823</xdr:rowOff>
    </xdr:from>
    <xdr:to>
      <xdr:col>10</xdr:col>
      <xdr:colOff>114300</xdr:colOff>
      <xdr:row>57</xdr:row>
      <xdr:rowOff>54890</xdr:rowOff>
    </xdr:to>
    <xdr:cxnSp macro="">
      <xdr:nvCxnSpPr>
        <xdr:cNvPr id="128" name="直線コネクタ 127"/>
        <xdr:cNvCxnSpPr/>
      </xdr:nvCxnSpPr>
      <xdr:spPr>
        <a:xfrm flipV="1">
          <a:off x="1130300" y="980747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9055</xdr:rowOff>
    </xdr:from>
    <xdr:to>
      <xdr:col>24</xdr:col>
      <xdr:colOff>114300</xdr:colOff>
      <xdr:row>56</xdr:row>
      <xdr:rowOff>110655</xdr:rowOff>
    </xdr:to>
    <xdr:sp macro="" textlink="">
      <xdr:nvSpPr>
        <xdr:cNvPr id="138" name="楕円 137"/>
        <xdr:cNvSpPr/>
      </xdr:nvSpPr>
      <xdr:spPr>
        <a:xfrm>
          <a:off x="4584700" y="96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158932</xdr:rowOff>
    </xdr:from>
    <xdr:ext cx="534377" cy="259045"/>
    <xdr:sp macro="" textlink="">
      <xdr:nvSpPr>
        <xdr:cNvPr id="139" name="物件費該当値テキスト"/>
        <xdr:cNvSpPr txBox="1"/>
      </xdr:nvSpPr>
      <xdr:spPr>
        <a:xfrm>
          <a:off x="4686300" y="95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12992</xdr:rowOff>
    </xdr:from>
    <xdr:to>
      <xdr:col>20</xdr:col>
      <xdr:colOff>38100</xdr:colOff>
      <xdr:row>56</xdr:row>
      <xdr:rowOff>114592</xdr:rowOff>
    </xdr:to>
    <xdr:sp macro="" textlink="">
      <xdr:nvSpPr>
        <xdr:cNvPr id="140" name="楕円 139"/>
        <xdr:cNvSpPr/>
      </xdr:nvSpPr>
      <xdr:spPr>
        <a:xfrm>
          <a:off x="3746500" y="96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105719</xdr:rowOff>
    </xdr:from>
    <xdr:ext cx="534377" cy="259045"/>
    <xdr:sp macro="" textlink="">
      <xdr:nvSpPr>
        <xdr:cNvPr id="141" name="テキスト ボックス 140"/>
        <xdr:cNvSpPr txBox="1"/>
      </xdr:nvSpPr>
      <xdr:spPr>
        <a:xfrm>
          <a:off x="3530111" y="97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9309</xdr:rowOff>
    </xdr:from>
    <xdr:to>
      <xdr:col>15</xdr:col>
      <xdr:colOff>101600</xdr:colOff>
      <xdr:row>56</xdr:row>
      <xdr:rowOff>110909</xdr:rowOff>
    </xdr:to>
    <xdr:sp macro="" textlink="">
      <xdr:nvSpPr>
        <xdr:cNvPr id="142" name="楕円 141"/>
        <xdr:cNvSpPr/>
      </xdr:nvSpPr>
      <xdr:spPr>
        <a:xfrm>
          <a:off x="2857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102036</xdr:rowOff>
    </xdr:from>
    <xdr:ext cx="534377" cy="259045"/>
    <xdr:sp macro="" textlink="">
      <xdr:nvSpPr>
        <xdr:cNvPr id="143" name="テキスト ボックス 142"/>
        <xdr:cNvSpPr txBox="1"/>
      </xdr:nvSpPr>
      <xdr:spPr>
        <a:xfrm>
          <a:off x="2641111" y="97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155473</xdr:rowOff>
    </xdr:from>
    <xdr:to>
      <xdr:col>10</xdr:col>
      <xdr:colOff>165100</xdr:colOff>
      <xdr:row>57</xdr:row>
      <xdr:rowOff>85623</xdr:rowOff>
    </xdr:to>
    <xdr:sp macro="" textlink="">
      <xdr:nvSpPr>
        <xdr:cNvPr id="144" name="楕円 143"/>
        <xdr:cNvSpPr/>
      </xdr:nvSpPr>
      <xdr:spPr>
        <a:xfrm>
          <a:off x="1968500" y="97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76750</xdr:rowOff>
    </xdr:from>
    <xdr:ext cx="534377" cy="259045"/>
    <xdr:sp macro="" textlink="">
      <xdr:nvSpPr>
        <xdr:cNvPr id="145" name="テキスト ボックス 144"/>
        <xdr:cNvSpPr txBox="1"/>
      </xdr:nvSpPr>
      <xdr:spPr>
        <a:xfrm>
          <a:off x="1752111" y="98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4090</xdr:rowOff>
    </xdr:from>
    <xdr:to>
      <xdr:col>6</xdr:col>
      <xdr:colOff>38100</xdr:colOff>
      <xdr:row>57</xdr:row>
      <xdr:rowOff>105690</xdr:rowOff>
    </xdr:to>
    <xdr:sp macro="" textlink="">
      <xdr:nvSpPr>
        <xdr:cNvPr id="146" name="楕円 145"/>
        <xdr:cNvSpPr/>
      </xdr:nvSpPr>
      <xdr:spPr>
        <a:xfrm>
          <a:off x="10795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96817</xdr:rowOff>
    </xdr:from>
    <xdr:ext cx="534377" cy="259045"/>
    <xdr:sp macro="" textlink="">
      <xdr:nvSpPr>
        <xdr:cNvPr id="147" name="テキスト ボックス 146"/>
        <xdr:cNvSpPr txBox="1"/>
      </xdr:nvSpPr>
      <xdr:spPr>
        <a:xfrm>
          <a:off x="863111" y="98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12255</xdr:rowOff>
    </xdr:from>
    <xdr:to>
      <xdr:col>24</xdr:col>
      <xdr:colOff>63500</xdr:colOff>
      <xdr:row>79</xdr:row>
      <xdr:rowOff>13588</xdr:rowOff>
    </xdr:to>
    <xdr:cxnSp macro="">
      <xdr:nvCxnSpPr>
        <xdr:cNvPr id="176" name="直線コネクタ 175"/>
        <xdr:cNvCxnSpPr/>
      </xdr:nvCxnSpPr>
      <xdr:spPr>
        <a:xfrm flipV="1">
          <a:off x="3797300" y="1355680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13588</xdr:rowOff>
    </xdr:from>
    <xdr:to>
      <xdr:col>19</xdr:col>
      <xdr:colOff>177800</xdr:colOff>
      <xdr:row>79</xdr:row>
      <xdr:rowOff>17742</xdr:rowOff>
    </xdr:to>
    <xdr:cxnSp macro="">
      <xdr:nvCxnSpPr>
        <xdr:cNvPr id="179" name="直線コネクタ 178"/>
        <xdr:cNvCxnSpPr/>
      </xdr:nvCxnSpPr>
      <xdr:spPr>
        <a:xfrm flipV="1">
          <a:off x="2908300" y="13558138"/>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10503</xdr:rowOff>
    </xdr:from>
    <xdr:to>
      <xdr:col>15</xdr:col>
      <xdr:colOff>50800</xdr:colOff>
      <xdr:row>79</xdr:row>
      <xdr:rowOff>17742</xdr:rowOff>
    </xdr:to>
    <xdr:cxnSp macro="">
      <xdr:nvCxnSpPr>
        <xdr:cNvPr id="182" name="直線コネクタ 181"/>
        <xdr:cNvCxnSpPr/>
      </xdr:nvCxnSpPr>
      <xdr:spPr>
        <a:xfrm>
          <a:off x="2019300" y="1355505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10503</xdr:rowOff>
    </xdr:from>
    <xdr:to>
      <xdr:col>10</xdr:col>
      <xdr:colOff>114300</xdr:colOff>
      <xdr:row>79</xdr:row>
      <xdr:rowOff>18580</xdr:rowOff>
    </xdr:to>
    <xdr:cxnSp macro="">
      <xdr:nvCxnSpPr>
        <xdr:cNvPr id="185" name="直線コネクタ 184"/>
        <xdr:cNvCxnSpPr/>
      </xdr:nvCxnSpPr>
      <xdr:spPr>
        <a:xfrm flipV="1">
          <a:off x="1130300" y="135550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132905</xdr:rowOff>
    </xdr:from>
    <xdr:to>
      <xdr:col>24</xdr:col>
      <xdr:colOff>114300</xdr:colOff>
      <xdr:row>79</xdr:row>
      <xdr:rowOff>63055</xdr:rowOff>
    </xdr:to>
    <xdr:sp macro="" textlink="">
      <xdr:nvSpPr>
        <xdr:cNvPr id="195" name="楕円 194"/>
        <xdr:cNvSpPr/>
      </xdr:nvSpPr>
      <xdr:spPr>
        <a:xfrm>
          <a:off x="45847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47832</xdr:rowOff>
    </xdr:from>
    <xdr:ext cx="469744" cy="259045"/>
    <xdr:sp macro="" textlink="">
      <xdr:nvSpPr>
        <xdr:cNvPr id="196" name="維持補修費該当値テキスト"/>
        <xdr:cNvSpPr txBox="1"/>
      </xdr:nvSpPr>
      <xdr:spPr>
        <a:xfrm>
          <a:off x="4686300" y="134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134238</xdr:rowOff>
    </xdr:from>
    <xdr:to>
      <xdr:col>20</xdr:col>
      <xdr:colOff>38100</xdr:colOff>
      <xdr:row>79</xdr:row>
      <xdr:rowOff>64388</xdr:rowOff>
    </xdr:to>
    <xdr:sp macro="" textlink="">
      <xdr:nvSpPr>
        <xdr:cNvPr id="197" name="楕円 196"/>
        <xdr:cNvSpPr/>
      </xdr:nvSpPr>
      <xdr:spPr>
        <a:xfrm>
          <a:off x="3746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55515</xdr:rowOff>
    </xdr:from>
    <xdr:ext cx="469744" cy="259045"/>
    <xdr:sp macro="" textlink="">
      <xdr:nvSpPr>
        <xdr:cNvPr id="198" name="テキスト ボックス 197"/>
        <xdr:cNvSpPr txBox="1"/>
      </xdr:nvSpPr>
      <xdr:spPr>
        <a:xfrm>
          <a:off x="3562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138392</xdr:rowOff>
    </xdr:from>
    <xdr:to>
      <xdr:col>15</xdr:col>
      <xdr:colOff>101600</xdr:colOff>
      <xdr:row>79</xdr:row>
      <xdr:rowOff>68542</xdr:rowOff>
    </xdr:to>
    <xdr:sp macro="" textlink="">
      <xdr:nvSpPr>
        <xdr:cNvPr id="199" name="楕円 198"/>
        <xdr:cNvSpPr/>
      </xdr:nvSpPr>
      <xdr:spPr>
        <a:xfrm>
          <a:off x="2857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59669</xdr:rowOff>
    </xdr:from>
    <xdr:ext cx="469744" cy="259045"/>
    <xdr:sp macro="" textlink="">
      <xdr:nvSpPr>
        <xdr:cNvPr id="200" name="テキスト ボックス 199"/>
        <xdr:cNvSpPr txBox="1"/>
      </xdr:nvSpPr>
      <xdr:spPr>
        <a:xfrm>
          <a:off x="2673428" y="1360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131153</xdr:rowOff>
    </xdr:from>
    <xdr:to>
      <xdr:col>10</xdr:col>
      <xdr:colOff>165100</xdr:colOff>
      <xdr:row>79</xdr:row>
      <xdr:rowOff>61303</xdr:rowOff>
    </xdr:to>
    <xdr:sp macro="" textlink="">
      <xdr:nvSpPr>
        <xdr:cNvPr id="201" name="楕円 200"/>
        <xdr:cNvSpPr/>
      </xdr:nvSpPr>
      <xdr:spPr>
        <a:xfrm>
          <a:off x="1968500" y="135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52430</xdr:rowOff>
    </xdr:from>
    <xdr:ext cx="469744" cy="259045"/>
    <xdr:sp macro="" textlink="">
      <xdr:nvSpPr>
        <xdr:cNvPr id="202" name="テキスト ボックス 201"/>
        <xdr:cNvSpPr txBox="1"/>
      </xdr:nvSpPr>
      <xdr:spPr>
        <a:xfrm>
          <a:off x="1784428" y="135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139230</xdr:rowOff>
    </xdr:from>
    <xdr:to>
      <xdr:col>6</xdr:col>
      <xdr:colOff>38100</xdr:colOff>
      <xdr:row>79</xdr:row>
      <xdr:rowOff>69380</xdr:rowOff>
    </xdr:to>
    <xdr:sp macro="" textlink="">
      <xdr:nvSpPr>
        <xdr:cNvPr id="203" name="楕円 202"/>
        <xdr:cNvSpPr/>
      </xdr:nvSpPr>
      <xdr:spPr>
        <a:xfrm>
          <a:off x="1079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60507</xdr:rowOff>
    </xdr:from>
    <xdr:ext cx="469744" cy="259045"/>
    <xdr:sp macro="" textlink="">
      <xdr:nvSpPr>
        <xdr:cNvPr id="204" name="テキスト ボックス 203"/>
        <xdr:cNvSpPr txBox="1"/>
      </xdr:nvSpPr>
      <xdr:spPr>
        <a:xfrm>
          <a:off x="895428" y="1360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94235</xdr:rowOff>
    </xdr:from>
    <xdr:to>
      <xdr:col>24</xdr:col>
      <xdr:colOff>63500</xdr:colOff>
      <xdr:row>94</xdr:row>
      <xdr:rowOff>95758</xdr:rowOff>
    </xdr:to>
    <xdr:cxnSp macro="">
      <xdr:nvCxnSpPr>
        <xdr:cNvPr id="234" name="直線コネクタ 233"/>
        <xdr:cNvCxnSpPr/>
      </xdr:nvCxnSpPr>
      <xdr:spPr>
        <a:xfrm flipV="1">
          <a:off x="3797300" y="1621053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95758</xdr:rowOff>
    </xdr:from>
    <xdr:to>
      <xdr:col>19</xdr:col>
      <xdr:colOff>177800</xdr:colOff>
      <xdr:row>95</xdr:row>
      <xdr:rowOff>93993</xdr:rowOff>
    </xdr:to>
    <xdr:cxnSp macro="">
      <xdr:nvCxnSpPr>
        <xdr:cNvPr id="237" name="直線コネクタ 236"/>
        <xdr:cNvCxnSpPr/>
      </xdr:nvCxnSpPr>
      <xdr:spPr>
        <a:xfrm flipV="1">
          <a:off x="2908300" y="16212058"/>
          <a:ext cx="889000" cy="1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93993</xdr:rowOff>
    </xdr:from>
    <xdr:to>
      <xdr:col>15</xdr:col>
      <xdr:colOff>50800</xdr:colOff>
      <xdr:row>95</xdr:row>
      <xdr:rowOff>121692</xdr:rowOff>
    </xdr:to>
    <xdr:cxnSp macro="">
      <xdr:nvCxnSpPr>
        <xdr:cNvPr id="240" name="直線コネクタ 239"/>
        <xdr:cNvCxnSpPr/>
      </xdr:nvCxnSpPr>
      <xdr:spPr>
        <a:xfrm flipV="1">
          <a:off x="2019300" y="16381743"/>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121692</xdr:rowOff>
    </xdr:from>
    <xdr:to>
      <xdr:col>10</xdr:col>
      <xdr:colOff>114300</xdr:colOff>
      <xdr:row>96</xdr:row>
      <xdr:rowOff>16878</xdr:rowOff>
    </xdr:to>
    <xdr:cxnSp macro="">
      <xdr:nvCxnSpPr>
        <xdr:cNvPr id="243" name="直線コネクタ 242"/>
        <xdr:cNvCxnSpPr/>
      </xdr:nvCxnSpPr>
      <xdr:spPr>
        <a:xfrm flipV="1">
          <a:off x="1130300" y="16409442"/>
          <a:ext cx="8890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43435</xdr:rowOff>
    </xdr:from>
    <xdr:to>
      <xdr:col>24</xdr:col>
      <xdr:colOff>114300</xdr:colOff>
      <xdr:row>94</xdr:row>
      <xdr:rowOff>145035</xdr:rowOff>
    </xdr:to>
    <xdr:sp macro="" textlink="">
      <xdr:nvSpPr>
        <xdr:cNvPr id="253" name="楕円 252"/>
        <xdr:cNvSpPr/>
      </xdr:nvSpPr>
      <xdr:spPr>
        <a:xfrm>
          <a:off x="4584700" y="161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66312</xdr:rowOff>
    </xdr:from>
    <xdr:ext cx="599010" cy="259045"/>
    <xdr:sp macro="" textlink="">
      <xdr:nvSpPr>
        <xdr:cNvPr id="254" name="扶助費該当値テキスト"/>
        <xdr:cNvSpPr txBox="1"/>
      </xdr:nvSpPr>
      <xdr:spPr>
        <a:xfrm>
          <a:off x="4686300" y="1601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44958</xdr:rowOff>
    </xdr:from>
    <xdr:to>
      <xdr:col>20</xdr:col>
      <xdr:colOff>38100</xdr:colOff>
      <xdr:row>94</xdr:row>
      <xdr:rowOff>146558</xdr:rowOff>
    </xdr:to>
    <xdr:sp macro="" textlink="">
      <xdr:nvSpPr>
        <xdr:cNvPr id="255" name="楕円 254"/>
        <xdr:cNvSpPr/>
      </xdr:nvSpPr>
      <xdr:spPr>
        <a:xfrm>
          <a:off x="3746500" y="161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163085</xdr:rowOff>
    </xdr:from>
    <xdr:ext cx="599010" cy="259045"/>
    <xdr:sp macro="" textlink="">
      <xdr:nvSpPr>
        <xdr:cNvPr id="256" name="テキスト ボックス 255"/>
        <xdr:cNvSpPr txBox="1"/>
      </xdr:nvSpPr>
      <xdr:spPr>
        <a:xfrm>
          <a:off x="3497795" y="159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43193</xdr:rowOff>
    </xdr:from>
    <xdr:to>
      <xdr:col>15</xdr:col>
      <xdr:colOff>101600</xdr:colOff>
      <xdr:row>95</xdr:row>
      <xdr:rowOff>144793</xdr:rowOff>
    </xdr:to>
    <xdr:sp macro="" textlink="">
      <xdr:nvSpPr>
        <xdr:cNvPr id="257" name="楕円 256"/>
        <xdr:cNvSpPr/>
      </xdr:nvSpPr>
      <xdr:spPr>
        <a:xfrm>
          <a:off x="2857500" y="16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161320</xdr:rowOff>
    </xdr:from>
    <xdr:ext cx="599010" cy="259045"/>
    <xdr:sp macro="" textlink="">
      <xdr:nvSpPr>
        <xdr:cNvPr id="258" name="テキスト ボックス 257"/>
        <xdr:cNvSpPr txBox="1"/>
      </xdr:nvSpPr>
      <xdr:spPr>
        <a:xfrm>
          <a:off x="2608795" y="161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70892</xdr:rowOff>
    </xdr:from>
    <xdr:to>
      <xdr:col>10</xdr:col>
      <xdr:colOff>165100</xdr:colOff>
      <xdr:row>96</xdr:row>
      <xdr:rowOff>1042</xdr:rowOff>
    </xdr:to>
    <xdr:sp macro="" textlink="">
      <xdr:nvSpPr>
        <xdr:cNvPr id="259" name="楕円 258"/>
        <xdr:cNvSpPr/>
      </xdr:nvSpPr>
      <xdr:spPr>
        <a:xfrm>
          <a:off x="1968500" y="163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17569</xdr:rowOff>
    </xdr:from>
    <xdr:ext cx="599010" cy="259045"/>
    <xdr:sp macro="" textlink="">
      <xdr:nvSpPr>
        <xdr:cNvPr id="260" name="テキスト ボックス 259"/>
        <xdr:cNvSpPr txBox="1"/>
      </xdr:nvSpPr>
      <xdr:spPr>
        <a:xfrm>
          <a:off x="1719795" y="161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137528</xdr:rowOff>
    </xdr:from>
    <xdr:to>
      <xdr:col>6</xdr:col>
      <xdr:colOff>38100</xdr:colOff>
      <xdr:row>96</xdr:row>
      <xdr:rowOff>67678</xdr:rowOff>
    </xdr:to>
    <xdr:sp macro="" textlink="">
      <xdr:nvSpPr>
        <xdr:cNvPr id="261" name="楕円 260"/>
        <xdr:cNvSpPr/>
      </xdr:nvSpPr>
      <xdr:spPr>
        <a:xfrm>
          <a:off x="1079500" y="16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84205</xdr:rowOff>
    </xdr:from>
    <xdr:ext cx="599010" cy="259045"/>
    <xdr:sp macro="" textlink="">
      <xdr:nvSpPr>
        <xdr:cNvPr id="262" name="テキスト ボックス 261"/>
        <xdr:cNvSpPr txBox="1"/>
      </xdr:nvSpPr>
      <xdr:spPr>
        <a:xfrm>
          <a:off x="830795" y="162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80233</xdr:rowOff>
    </xdr:from>
    <xdr:to>
      <xdr:col>55</xdr:col>
      <xdr:colOff>0</xdr:colOff>
      <xdr:row>36</xdr:row>
      <xdr:rowOff>144478</xdr:rowOff>
    </xdr:to>
    <xdr:cxnSp macro="">
      <xdr:nvCxnSpPr>
        <xdr:cNvPr id="291" name="直線コネクタ 290"/>
        <xdr:cNvCxnSpPr/>
      </xdr:nvCxnSpPr>
      <xdr:spPr>
        <a:xfrm flipV="1">
          <a:off x="9639300" y="6252433"/>
          <a:ext cx="838200" cy="6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130152</xdr:rowOff>
    </xdr:from>
    <xdr:to>
      <xdr:col>50</xdr:col>
      <xdr:colOff>114300</xdr:colOff>
      <xdr:row>36</xdr:row>
      <xdr:rowOff>144478</xdr:rowOff>
    </xdr:to>
    <xdr:cxnSp macro="">
      <xdr:nvCxnSpPr>
        <xdr:cNvPr id="294" name="直線コネクタ 293"/>
        <xdr:cNvCxnSpPr/>
      </xdr:nvCxnSpPr>
      <xdr:spPr>
        <a:xfrm>
          <a:off x="8750300" y="6302352"/>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130152</xdr:rowOff>
    </xdr:from>
    <xdr:to>
      <xdr:col>45</xdr:col>
      <xdr:colOff>177800</xdr:colOff>
      <xdr:row>36</xdr:row>
      <xdr:rowOff>147183</xdr:rowOff>
    </xdr:to>
    <xdr:cxnSp macro="">
      <xdr:nvCxnSpPr>
        <xdr:cNvPr id="297" name="直線コネクタ 296"/>
        <xdr:cNvCxnSpPr/>
      </xdr:nvCxnSpPr>
      <xdr:spPr>
        <a:xfrm flipV="1">
          <a:off x="7861300" y="630235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147183</xdr:rowOff>
    </xdr:from>
    <xdr:to>
      <xdr:col>41</xdr:col>
      <xdr:colOff>50800</xdr:colOff>
      <xdr:row>37</xdr:row>
      <xdr:rowOff>32898</xdr:rowOff>
    </xdr:to>
    <xdr:cxnSp macro="">
      <xdr:nvCxnSpPr>
        <xdr:cNvPr id="300" name="直線コネクタ 299"/>
        <xdr:cNvCxnSpPr/>
      </xdr:nvCxnSpPr>
      <xdr:spPr>
        <a:xfrm flipV="1">
          <a:off x="6972300" y="6319383"/>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29433</xdr:rowOff>
    </xdr:from>
    <xdr:to>
      <xdr:col>55</xdr:col>
      <xdr:colOff>50800</xdr:colOff>
      <xdr:row>36</xdr:row>
      <xdr:rowOff>131033</xdr:rowOff>
    </xdr:to>
    <xdr:sp macro="" textlink="">
      <xdr:nvSpPr>
        <xdr:cNvPr id="310" name="楕円 309"/>
        <xdr:cNvSpPr/>
      </xdr:nvSpPr>
      <xdr:spPr>
        <a:xfrm>
          <a:off x="10426700" y="62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7860</xdr:rowOff>
    </xdr:from>
    <xdr:ext cx="534377" cy="259045"/>
    <xdr:sp macro="" textlink="">
      <xdr:nvSpPr>
        <xdr:cNvPr id="311" name="補助費等該当値テキスト"/>
        <xdr:cNvSpPr txBox="1"/>
      </xdr:nvSpPr>
      <xdr:spPr>
        <a:xfrm>
          <a:off x="10528300" y="61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93678</xdr:rowOff>
    </xdr:from>
    <xdr:to>
      <xdr:col>50</xdr:col>
      <xdr:colOff>165100</xdr:colOff>
      <xdr:row>37</xdr:row>
      <xdr:rowOff>23828</xdr:rowOff>
    </xdr:to>
    <xdr:sp macro="" textlink="">
      <xdr:nvSpPr>
        <xdr:cNvPr id="312" name="楕円 311"/>
        <xdr:cNvSpPr/>
      </xdr:nvSpPr>
      <xdr:spPr>
        <a:xfrm>
          <a:off x="9588500" y="62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14955</xdr:rowOff>
    </xdr:from>
    <xdr:ext cx="534377" cy="259045"/>
    <xdr:sp macro="" textlink="">
      <xdr:nvSpPr>
        <xdr:cNvPr id="313" name="テキスト ボックス 312"/>
        <xdr:cNvSpPr txBox="1"/>
      </xdr:nvSpPr>
      <xdr:spPr>
        <a:xfrm>
          <a:off x="9372111" y="635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79352</xdr:rowOff>
    </xdr:from>
    <xdr:to>
      <xdr:col>46</xdr:col>
      <xdr:colOff>38100</xdr:colOff>
      <xdr:row>37</xdr:row>
      <xdr:rowOff>9502</xdr:rowOff>
    </xdr:to>
    <xdr:sp macro="" textlink="">
      <xdr:nvSpPr>
        <xdr:cNvPr id="314" name="楕円 313"/>
        <xdr:cNvSpPr/>
      </xdr:nvSpPr>
      <xdr:spPr>
        <a:xfrm>
          <a:off x="8699500" y="625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629</xdr:rowOff>
    </xdr:from>
    <xdr:ext cx="534377" cy="259045"/>
    <xdr:sp macro="" textlink="">
      <xdr:nvSpPr>
        <xdr:cNvPr id="315" name="テキスト ボックス 314"/>
        <xdr:cNvSpPr txBox="1"/>
      </xdr:nvSpPr>
      <xdr:spPr>
        <a:xfrm>
          <a:off x="8483111" y="63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96383</xdr:rowOff>
    </xdr:from>
    <xdr:to>
      <xdr:col>41</xdr:col>
      <xdr:colOff>101600</xdr:colOff>
      <xdr:row>37</xdr:row>
      <xdr:rowOff>26533</xdr:rowOff>
    </xdr:to>
    <xdr:sp macro="" textlink="">
      <xdr:nvSpPr>
        <xdr:cNvPr id="316" name="楕円 315"/>
        <xdr:cNvSpPr/>
      </xdr:nvSpPr>
      <xdr:spPr>
        <a:xfrm>
          <a:off x="7810500" y="62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17660</xdr:rowOff>
    </xdr:from>
    <xdr:ext cx="534377" cy="259045"/>
    <xdr:sp macro="" textlink="">
      <xdr:nvSpPr>
        <xdr:cNvPr id="317" name="テキスト ボックス 316"/>
        <xdr:cNvSpPr txBox="1"/>
      </xdr:nvSpPr>
      <xdr:spPr>
        <a:xfrm>
          <a:off x="7594111" y="63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153548</xdr:rowOff>
    </xdr:from>
    <xdr:to>
      <xdr:col>36</xdr:col>
      <xdr:colOff>165100</xdr:colOff>
      <xdr:row>37</xdr:row>
      <xdr:rowOff>83698</xdr:rowOff>
    </xdr:to>
    <xdr:sp macro="" textlink="">
      <xdr:nvSpPr>
        <xdr:cNvPr id="318" name="楕円 317"/>
        <xdr:cNvSpPr/>
      </xdr:nvSpPr>
      <xdr:spPr>
        <a:xfrm>
          <a:off x="6921500" y="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74825</xdr:rowOff>
    </xdr:from>
    <xdr:ext cx="534377" cy="259045"/>
    <xdr:sp macro="" textlink="">
      <xdr:nvSpPr>
        <xdr:cNvPr id="319" name="テキスト ボックス 318"/>
        <xdr:cNvSpPr txBox="1"/>
      </xdr:nvSpPr>
      <xdr:spPr>
        <a:xfrm>
          <a:off x="6705111" y="64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169646</xdr:rowOff>
    </xdr:from>
    <xdr:to>
      <xdr:col>55</xdr:col>
      <xdr:colOff>0</xdr:colOff>
      <xdr:row>56</xdr:row>
      <xdr:rowOff>64632</xdr:rowOff>
    </xdr:to>
    <xdr:cxnSp macro="">
      <xdr:nvCxnSpPr>
        <xdr:cNvPr id="346" name="直線コネクタ 345"/>
        <xdr:cNvCxnSpPr/>
      </xdr:nvCxnSpPr>
      <xdr:spPr>
        <a:xfrm flipV="1">
          <a:off x="9639300" y="9427946"/>
          <a:ext cx="838200" cy="2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64632</xdr:rowOff>
    </xdr:from>
    <xdr:to>
      <xdr:col>50</xdr:col>
      <xdr:colOff>114300</xdr:colOff>
      <xdr:row>56</xdr:row>
      <xdr:rowOff>107696</xdr:rowOff>
    </xdr:to>
    <xdr:cxnSp macro="">
      <xdr:nvCxnSpPr>
        <xdr:cNvPr id="349" name="直線コネクタ 348"/>
        <xdr:cNvCxnSpPr/>
      </xdr:nvCxnSpPr>
      <xdr:spPr>
        <a:xfrm flipV="1">
          <a:off x="8750300" y="9665832"/>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164453</xdr:rowOff>
    </xdr:from>
    <xdr:to>
      <xdr:col>45</xdr:col>
      <xdr:colOff>177800</xdr:colOff>
      <xdr:row>56</xdr:row>
      <xdr:rowOff>107696</xdr:rowOff>
    </xdr:to>
    <xdr:cxnSp macro="">
      <xdr:nvCxnSpPr>
        <xdr:cNvPr id="352" name="直線コネクタ 351"/>
        <xdr:cNvCxnSpPr/>
      </xdr:nvCxnSpPr>
      <xdr:spPr>
        <a:xfrm>
          <a:off x="7861300" y="9594203"/>
          <a:ext cx="889000" cy="1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164453</xdr:rowOff>
    </xdr:from>
    <xdr:to>
      <xdr:col>41</xdr:col>
      <xdr:colOff>50800</xdr:colOff>
      <xdr:row>57</xdr:row>
      <xdr:rowOff>29574</xdr:rowOff>
    </xdr:to>
    <xdr:cxnSp macro="">
      <xdr:nvCxnSpPr>
        <xdr:cNvPr id="355" name="直線コネクタ 354"/>
        <xdr:cNvCxnSpPr/>
      </xdr:nvCxnSpPr>
      <xdr:spPr>
        <a:xfrm flipV="1">
          <a:off x="6972300" y="9594203"/>
          <a:ext cx="889000" cy="20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118846</xdr:rowOff>
    </xdr:from>
    <xdr:to>
      <xdr:col>55</xdr:col>
      <xdr:colOff>50800</xdr:colOff>
      <xdr:row>55</xdr:row>
      <xdr:rowOff>48996</xdr:rowOff>
    </xdr:to>
    <xdr:sp macro="" textlink="">
      <xdr:nvSpPr>
        <xdr:cNvPr id="365" name="楕円 364"/>
        <xdr:cNvSpPr/>
      </xdr:nvSpPr>
      <xdr:spPr>
        <a:xfrm>
          <a:off x="104267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141723</xdr:rowOff>
    </xdr:from>
    <xdr:ext cx="599010" cy="259045"/>
    <xdr:sp macro="" textlink="">
      <xdr:nvSpPr>
        <xdr:cNvPr id="366" name="普通建設事業費該当値テキスト"/>
        <xdr:cNvSpPr txBox="1"/>
      </xdr:nvSpPr>
      <xdr:spPr>
        <a:xfrm>
          <a:off x="10528300" y="92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13832</xdr:rowOff>
    </xdr:from>
    <xdr:to>
      <xdr:col>50</xdr:col>
      <xdr:colOff>165100</xdr:colOff>
      <xdr:row>56</xdr:row>
      <xdr:rowOff>115432</xdr:rowOff>
    </xdr:to>
    <xdr:sp macro="" textlink="">
      <xdr:nvSpPr>
        <xdr:cNvPr id="367" name="楕円 366"/>
        <xdr:cNvSpPr/>
      </xdr:nvSpPr>
      <xdr:spPr>
        <a:xfrm>
          <a:off x="9588500" y="96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131959</xdr:rowOff>
    </xdr:from>
    <xdr:ext cx="534377" cy="259045"/>
    <xdr:sp macro="" textlink="">
      <xdr:nvSpPr>
        <xdr:cNvPr id="368" name="テキスト ボックス 367"/>
        <xdr:cNvSpPr txBox="1"/>
      </xdr:nvSpPr>
      <xdr:spPr>
        <a:xfrm>
          <a:off x="9372111" y="93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56896</xdr:rowOff>
    </xdr:from>
    <xdr:to>
      <xdr:col>46</xdr:col>
      <xdr:colOff>38100</xdr:colOff>
      <xdr:row>56</xdr:row>
      <xdr:rowOff>158496</xdr:rowOff>
    </xdr:to>
    <xdr:sp macro="" textlink="">
      <xdr:nvSpPr>
        <xdr:cNvPr id="369" name="楕円 368"/>
        <xdr:cNvSpPr/>
      </xdr:nvSpPr>
      <xdr:spPr>
        <a:xfrm>
          <a:off x="86995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149623</xdr:rowOff>
    </xdr:from>
    <xdr:ext cx="534377" cy="259045"/>
    <xdr:sp macro="" textlink="">
      <xdr:nvSpPr>
        <xdr:cNvPr id="370" name="テキスト ボックス 369"/>
        <xdr:cNvSpPr txBox="1"/>
      </xdr:nvSpPr>
      <xdr:spPr>
        <a:xfrm>
          <a:off x="8483111" y="97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113653</xdr:rowOff>
    </xdr:from>
    <xdr:to>
      <xdr:col>41</xdr:col>
      <xdr:colOff>101600</xdr:colOff>
      <xdr:row>56</xdr:row>
      <xdr:rowOff>43803</xdr:rowOff>
    </xdr:to>
    <xdr:sp macro="" textlink="">
      <xdr:nvSpPr>
        <xdr:cNvPr id="371" name="楕円 370"/>
        <xdr:cNvSpPr/>
      </xdr:nvSpPr>
      <xdr:spPr>
        <a:xfrm>
          <a:off x="7810500" y="95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60330</xdr:rowOff>
    </xdr:from>
    <xdr:ext cx="599010" cy="259045"/>
    <xdr:sp macro="" textlink="">
      <xdr:nvSpPr>
        <xdr:cNvPr id="372" name="テキスト ボックス 371"/>
        <xdr:cNvSpPr txBox="1"/>
      </xdr:nvSpPr>
      <xdr:spPr>
        <a:xfrm>
          <a:off x="7561795" y="931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150224</xdr:rowOff>
    </xdr:from>
    <xdr:to>
      <xdr:col>36</xdr:col>
      <xdr:colOff>165100</xdr:colOff>
      <xdr:row>57</xdr:row>
      <xdr:rowOff>80374</xdr:rowOff>
    </xdr:to>
    <xdr:sp macro="" textlink="">
      <xdr:nvSpPr>
        <xdr:cNvPr id="373" name="楕円 372"/>
        <xdr:cNvSpPr/>
      </xdr:nvSpPr>
      <xdr:spPr>
        <a:xfrm>
          <a:off x="6921500" y="97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71501</xdr:rowOff>
    </xdr:from>
    <xdr:ext cx="534377" cy="259045"/>
    <xdr:sp macro="" textlink="">
      <xdr:nvSpPr>
        <xdr:cNvPr id="374" name="テキスト ボックス 373"/>
        <xdr:cNvSpPr txBox="1"/>
      </xdr:nvSpPr>
      <xdr:spPr>
        <a:xfrm>
          <a:off x="6705111" y="98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18542</xdr:rowOff>
    </xdr:from>
    <xdr:to>
      <xdr:col>55</xdr:col>
      <xdr:colOff>0</xdr:colOff>
      <xdr:row>78</xdr:row>
      <xdr:rowOff>58831</xdr:rowOff>
    </xdr:to>
    <xdr:cxnSp macro="">
      <xdr:nvCxnSpPr>
        <xdr:cNvPr id="405" name="直線コネクタ 404"/>
        <xdr:cNvCxnSpPr/>
      </xdr:nvCxnSpPr>
      <xdr:spPr>
        <a:xfrm>
          <a:off x="9639300" y="13391642"/>
          <a:ext cx="838200" cy="4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141159</xdr:rowOff>
    </xdr:from>
    <xdr:to>
      <xdr:col>50</xdr:col>
      <xdr:colOff>114300</xdr:colOff>
      <xdr:row>78</xdr:row>
      <xdr:rowOff>18542</xdr:rowOff>
    </xdr:to>
    <xdr:cxnSp macro="">
      <xdr:nvCxnSpPr>
        <xdr:cNvPr id="408" name="直線コネクタ 407"/>
        <xdr:cNvCxnSpPr/>
      </xdr:nvCxnSpPr>
      <xdr:spPr>
        <a:xfrm>
          <a:off x="8750300" y="13342809"/>
          <a:ext cx="889000" cy="4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91302</xdr:rowOff>
    </xdr:from>
    <xdr:to>
      <xdr:col>45</xdr:col>
      <xdr:colOff>177800</xdr:colOff>
      <xdr:row>77</xdr:row>
      <xdr:rowOff>141159</xdr:rowOff>
    </xdr:to>
    <xdr:cxnSp macro="">
      <xdr:nvCxnSpPr>
        <xdr:cNvPr id="411" name="直線コネクタ 410"/>
        <xdr:cNvCxnSpPr/>
      </xdr:nvCxnSpPr>
      <xdr:spPr>
        <a:xfrm>
          <a:off x="7861300" y="12950052"/>
          <a:ext cx="889000" cy="3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8031</xdr:rowOff>
    </xdr:from>
    <xdr:to>
      <xdr:col>55</xdr:col>
      <xdr:colOff>50800</xdr:colOff>
      <xdr:row>78</xdr:row>
      <xdr:rowOff>109631</xdr:rowOff>
    </xdr:to>
    <xdr:sp macro="" textlink="">
      <xdr:nvSpPr>
        <xdr:cNvPr id="421" name="楕円 420"/>
        <xdr:cNvSpPr/>
      </xdr:nvSpPr>
      <xdr:spPr>
        <a:xfrm>
          <a:off x="10426700" y="133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157908</xdr:rowOff>
    </xdr:from>
    <xdr:ext cx="534377" cy="259045"/>
    <xdr:sp macro="" textlink="">
      <xdr:nvSpPr>
        <xdr:cNvPr id="422" name="普通建設事業費 （ うち新規整備　）該当値テキスト"/>
        <xdr:cNvSpPr txBox="1"/>
      </xdr:nvSpPr>
      <xdr:spPr>
        <a:xfrm>
          <a:off x="10528300" y="1335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139192</xdr:rowOff>
    </xdr:from>
    <xdr:to>
      <xdr:col>50</xdr:col>
      <xdr:colOff>165100</xdr:colOff>
      <xdr:row>78</xdr:row>
      <xdr:rowOff>69342</xdr:rowOff>
    </xdr:to>
    <xdr:sp macro="" textlink="">
      <xdr:nvSpPr>
        <xdr:cNvPr id="423" name="楕円 422"/>
        <xdr:cNvSpPr/>
      </xdr:nvSpPr>
      <xdr:spPr>
        <a:xfrm>
          <a:off x="9588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60469</xdr:rowOff>
    </xdr:from>
    <xdr:ext cx="534377" cy="259045"/>
    <xdr:sp macro="" textlink="">
      <xdr:nvSpPr>
        <xdr:cNvPr id="424" name="テキスト ボックス 423"/>
        <xdr:cNvSpPr txBox="1"/>
      </xdr:nvSpPr>
      <xdr:spPr>
        <a:xfrm>
          <a:off x="9372111" y="134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90359</xdr:rowOff>
    </xdr:from>
    <xdr:to>
      <xdr:col>46</xdr:col>
      <xdr:colOff>38100</xdr:colOff>
      <xdr:row>78</xdr:row>
      <xdr:rowOff>20509</xdr:rowOff>
    </xdr:to>
    <xdr:sp macro="" textlink="">
      <xdr:nvSpPr>
        <xdr:cNvPr id="425" name="楕円 424"/>
        <xdr:cNvSpPr/>
      </xdr:nvSpPr>
      <xdr:spPr>
        <a:xfrm>
          <a:off x="8699500" y="132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11636</xdr:rowOff>
    </xdr:from>
    <xdr:ext cx="534377" cy="259045"/>
    <xdr:sp macro="" textlink="">
      <xdr:nvSpPr>
        <xdr:cNvPr id="426" name="テキスト ボックス 425"/>
        <xdr:cNvSpPr txBox="1"/>
      </xdr:nvSpPr>
      <xdr:spPr>
        <a:xfrm>
          <a:off x="8483111" y="1338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40502</xdr:rowOff>
    </xdr:from>
    <xdr:to>
      <xdr:col>41</xdr:col>
      <xdr:colOff>101600</xdr:colOff>
      <xdr:row>75</xdr:row>
      <xdr:rowOff>142102</xdr:rowOff>
    </xdr:to>
    <xdr:sp macro="" textlink="">
      <xdr:nvSpPr>
        <xdr:cNvPr id="427" name="楕円 426"/>
        <xdr:cNvSpPr/>
      </xdr:nvSpPr>
      <xdr:spPr>
        <a:xfrm>
          <a:off x="7810500" y="128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158629</xdr:rowOff>
    </xdr:from>
    <xdr:ext cx="534377" cy="259045"/>
    <xdr:sp macro="" textlink="">
      <xdr:nvSpPr>
        <xdr:cNvPr id="428" name="テキスト ボックス 427"/>
        <xdr:cNvSpPr txBox="1"/>
      </xdr:nvSpPr>
      <xdr:spPr>
        <a:xfrm>
          <a:off x="7594111" y="126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32189</xdr:rowOff>
    </xdr:from>
    <xdr:to>
      <xdr:col>55</xdr:col>
      <xdr:colOff>0</xdr:colOff>
      <xdr:row>96</xdr:row>
      <xdr:rowOff>110341</xdr:rowOff>
    </xdr:to>
    <xdr:cxnSp macro="">
      <xdr:nvCxnSpPr>
        <xdr:cNvPr id="457" name="直線コネクタ 456"/>
        <xdr:cNvCxnSpPr/>
      </xdr:nvCxnSpPr>
      <xdr:spPr>
        <a:xfrm flipV="1">
          <a:off x="9639300" y="16319939"/>
          <a:ext cx="838200" cy="2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110341</xdr:rowOff>
    </xdr:from>
    <xdr:to>
      <xdr:col>50</xdr:col>
      <xdr:colOff>114300</xdr:colOff>
      <xdr:row>97</xdr:row>
      <xdr:rowOff>51780</xdr:rowOff>
    </xdr:to>
    <xdr:cxnSp macro="">
      <xdr:nvCxnSpPr>
        <xdr:cNvPr id="460" name="直線コネクタ 459"/>
        <xdr:cNvCxnSpPr/>
      </xdr:nvCxnSpPr>
      <xdr:spPr>
        <a:xfrm flipV="1">
          <a:off x="8750300" y="16569541"/>
          <a:ext cx="889000" cy="1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51780</xdr:rowOff>
    </xdr:from>
    <xdr:to>
      <xdr:col>45</xdr:col>
      <xdr:colOff>177800</xdr:colOff>
      <xdr:row>97</xdr:row>
      <xdr:rowOff>165455</xdr:rowOff>
    </xdr:to>
    <xdr:cxnSp macro="">
      <xdr:nvCxnSpPr>
        <xdr:cNvPr id="463" name="直線コネクタ 462"/>
        <xdr:cNvCxnSpPr/>
      </xdr:nvCxnSpPr>
      <xdr:spPr>
        <a:xfrm flipV="1">
          <a:off x="7861300" y="16682430"/>
          <a:ext cx="889000" cy="1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152839</xdr:rowOff>
    </xdr:from>
    <xdr:to>
      <xdr:col>55</xdr:col>
      <xdr:colOff>50800</xdr:colOff>
      <xdr:row>95</xdr:row>
      <xdr:rowOff>82989</xdr:rowOff>
    </xdr:to>
    <xdr:sp macro="" textlink="">
      <xdr:nvSpPr>
        <xdr:cNvPr id="473" name="楕円 472"/>
        <xdr:cNvSpPr/>
      </xdr:nvSpPr>
      <xdr:spPr>
        <a:xfrm>
          <a:off x="10426700" y="162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4266</xdr:rowOff>
    </xdr:from>
    <xdr:ext cx="534377" cy="259045"/>
    <xdr:sp macro="" textlink="">
      <xdr:nvSpPr>
        <xdr:cNvPr id="474" name="普通建設事業費 （ うち更新整備　）該当値テキスト"/>
        <xdr:cNvSpPr txBox="1"/>
      </xdr:nvSpPr>
      <xdr:spPr>
        <a:xfrm>
          <a:off x="10528300" y="161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59541</xdr:rowOff>
    </xdr:from>
    <xdr:to>
      <xdr:col>50</xdr:col>
      <xdr:colOff>165100</xdr:colOff>
      <xdr:row>96</xdr:row>
      <xdr:rowOff>161141</xdr:rowOff>
    </xdr:to>
    <xdr:sp macro="" textlink="">
      <xdr:nvSpPr>
        <xdr:cNvPr id="475" name="楕円 474"/>
        <xdr:cNvSpPr/>
      </xdr:nvSpPr>
      <xdr:spPr>
        <a:xfrm>
          <a:off x="9588500" y="165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6218</xdr:rowOff>
    </xdr:from>
    <xdr:ext cx="534377" cy="259045"/>
    <xdr:sp macro="" textlink="">
      <xdr:nvSpPr>
        <xdr:cNvPr id="476" name="テキスト ボックス 475"/>
        <xdr:cNvSpPr txBox="1"/>
      </xdr:nvSpPr>
      <xdr:spPr>
        <a:xfrm>
          <a:off x="9372111" y="1629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xdr:rowOff>
    </xdr:from>
    <xdr:to>
      <xdr:col>46</xdr:col>
      <xdr:colOff>38100</xdr:colOff>
      <xdr:row>97</xdr:row>
      <xdr:rowOff>102580</xdr:rowOff>
    </xdr:to>
    <xdr:sp macro="" textlink="">
      <xdr:nvSpPr>
        <xdr:cNvPr id="477" name="楕円 476"/>
        <xdr:cNvSpPr/>
      </xdr:nvSpPr>
      <xdr:spPr>
        <a:xfrm>
          <a:off x="8699500" y="166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119107</xdr:rowOff>
    </xdr:from>
    <xdr:ext cx="534377" cy="259045"/>
    <xdr:sp macro="" textlink="">
      <xdr:nvSpPr>
        <xdr:cNvPr id="478" name="テキスト ボックス 477"/>
        <xdr:cNvSpPr txBox="1"/>
      </xdr:nvSpPr>
      <xdr:spPr>
        <a:xfrm>
          <a:off x="8483111" y="164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114655</xdr:rowOff>
    </xdr:from>
    <xdr:to>
      <xdr:col>41</xdr:col>
      <xdr:colOff>101600</xdr:colOff>
      <xdr:row>98</xdr:row>
      <xdr:rowOff>44805</xdr:rowOff>
    </xdr:to>
    <xdr:sp macro="" textlink="">
      <xdr:nvSpPr>
        <xdr:cNvPr id="479" name="楕円 478"/>
        <xdr:cNvSpPr/>
      </xdr:nvSpPr>
      <xdr:spPr>
        <a:xfrm>
          <a:off x="7810500" y="167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35932</xdr:rowOff>
    </xdr:from>
    <xdr:ext cx="534377" cy="259045"/>
    <xdr:sp macro="" textlink="">
      <xdr:nvSpPr>
        <xdr:cNvPr id="480" name="テキスト ボックス 479"/>
        <xdr:cNvSpPr txBox="1"/>
      </xdr:nvSpPr>
      <xdr:spPr>
        <a:xfrm>
          <a:off x="7594111" y="1683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160922</xdr:rowOff>
    </xdr:from>
    <xdr:to>
      <xdr:col>85</xdr:col>
      <xdr:colOff>127000</xdr:colOff>
      <xdr:row>39</xdr:row>
      <xdr:rowOff>13170</xdr:rowOff>
    </xdr:to>
    <xdr:cxnSp macro="">
      <xdr:nvCxnSpPr>
        <xdr:cNvPr id="509" name="直線コネクタ 508"/>
        <xdr:cNvCxnSpPr/>
      </xdr:nvCxnSpPr>
      <xdr:spPr>
        <a:xfrm>
          <a:off x="15481300" y="667602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160922</xdr:rowOff>
    </xdr:from>
    <xdr:to>
      <xdr:col>81</xdr:col>
      <xdr:colOff>50800</xdr:colOff>
      <xdr:row>39</xdr:row>
      <xdr:rowOff>30035</xdr:rowOff>
    </xdr:to>
    <xdr:cxnSp macro="">
      <xdr:nvCxnSpPr>
        <xdr:cNvPr id="512" name="直線コネクタ 511"/>
        <xdr:cNvCxnSpPr/>
      </xdr:nvCxnSpPr>
      <xdr:spPr>
        <a:xfrm flipV="1">
          <a:off x="14592300" y="6676022"/>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23254</xdr:rowOff>
    </xdr:from>
    <xdr:to>
      <xdr:col>76</xdr:col>
      <xdr:colOff>114300</xdr:colOff>
      <xdr:row>39</xdr:row>
      <xdr:rowOff>30035</xdr:rowOff>
    </xdr:to>
    <xdr:cxnSp macro="">
      <xdr:nvCxnSpPr>
        <xdr:cNvPr id="515" name="直線コネクタ 514"/>
        <xdr:cNvCxnSpPr/>
      </xdr:nvCxnSpPr>
      <xdr:spPr>
        <a:xfrm>
          <a:off x="13703300" y="6709804"/>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23254</xdr:rowOff>
    </xdr:from>
    <xdr:to>
      <xdr:col>71</xdr:col>
      <xdr:colOff>177800</xdr:colOff>
      <xdr:row>39</xdr:row>
      <xdr:rowOff>34010</xdr:rowOff>
    </xdr:to>
    <xdr:cxnSp macro="">
      <xdr:nvCxnSpPr>
        <xdr:cNvPr id="518" name="直線コネクタ 517"/>
        <xdr:cNvCxnSpPr/>
      </xdr:nvCxnSpPr>
      <xdr:spPr>
        <a:xfrm flipV="1">
          <a:off x="12814300" y="6709804"/>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133820</xdr:rowOff>
    </xdr:from>
    <xdr:to>
      <xdr:col>85</xdr:col>
      <xdr:colOff>177800</xdr:colOff>
      <xdr:row>39</xdr:row>
      <xdr:rowOff>63970</xdr:rowOff>
    </xdr:to>
    <xdr:sp macro="" textlink="">
      <xdr:nvSpPr>
        <xdr:cNvPr id="528" name="楕円 527"/>
        <xdr:cNvSpPr/>
      </xdr:nvSpPr>
      <xdr:spPr>
        <a:xfrm>
          <a:off x="162687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110122</xdr:rowOff>
    </xdr:from>
    <xdr:to>
      <xdr:col>81</xdr:col>
      <xdr:colOff>101600</xdr:colOff>
      <xdr:row>39</xdr:row>
      <xdr:rowOff>40272</xdr:rowOff>
    </xdr:to>
    <xdr:sp macro="" textlink="">
      <xdr:nvSpPr>
        <xdr:cNvPr id="530" name="楕円 529"/>
        <xdr:cNvSpPr/>
      </xdr:nvSpPr>
      <xdr:spPr>
        <a:xfrm>
          <a:off x="15430500" y="66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56799</xdr:rowOff>
    </xdr:from>
    <xdr:ext cx="469744" cy="259045"/>
    <xdr:sp macro="" textlink="">
      <xdr:nvSpPr>
        <xdr:cNvPr id="531" name="テキスト ボックス 530"/>
        <xdr:cNvSpPr txBox="1"/>
      </xdr:nvSpPr>
      <xdr:spPr>
        <a:xfrm>
          <a:off x="15246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150685</xdr:rowOff>
    </xdr:from>
    <xdr:to>
      <xdr:col>76</xdr:col>
      <xdr:colOff>165100</xdr:colOff>
      <xdr:row>39</xdr:row>
      <xdr:rowOff>80835</xdr:rowOff>
    </xdr:to>
    <xdr:sp macro="" textlink="">
      <xdr:nvSpPr>
        <xdr:cNvPr id="532" name="楕円 531"/>
        <xdr:cNvSpPr/>
      </xdr:nvSpPr>
      <xdr:spPr>
        <a:xfrm>
          <a:off x="14541500" y="66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71962</xdr:rowOff>
    </xdr:from>
    <xdr:ext cx="469744" cy="259045"/>
    <xdr:sp macro="" textlink="">
      <xdr:nvSpPr>
        <xdr:cNvPr id="533" name="テキスト ボックス 532"/>
        <xdr:cNvSpPr txBox="1"/>
      </xdr:nvSpPr>
      <xdr:spPr>
        <a:xfrm>
          <a:off x="14357428" y="67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143904</xdr:rowOff>
    </xdr:from>
    <xdr:to>
      <xdr:col>72</xdr:col>
      <xdr:colOff>38100</xdr:colOff>
      <xdr:row>39</xdr:row>
      <xdr:rowOff>74054</xdr:rowOff>
    </xdr:to>
    <xdr:sp macro="" textlink="">
      <xdr:nvSpPr>
        <xdr:cNvPr id="534" name="楕円 533"/>
        <xdr:cNvSpPr/>
      </xdr:nvSpPr>
      <xdr:spPr>
        <a:xfrm>
          <a:off x="13652500" y="66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65181</xdr:rowOff>
    </xdr:from>
    <xdr:ext cx="469744" cy="259045"/>
    <xdr:sp macro="" textlink="">
      <xdr:nvSpPr>
        <xdr:cNvPr id="535" name="テキスト ボックス 534"/>
        <xdr:cNvSpPr txBox="1"/>
      </xdr:nvSpPr>
      <xdr:spPr>
        <a:xfrm>
          <a:off x="13468428" y="67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154660</xdr:rowOff>
    </xdr:from>
    <xdr:to>
      <xdr:col>67</xdr:col>
      <xdr:colOff>101600</xdr:colOff>
      <xdr:row>39</xdr:row>
      <xdr:rowOff>84810</xdr:rowOff>
    </xdr:to>
    <xdr:sp macro="" textlink="">
      <xdr:nvSpPr>
        <xdr:cNvPr id="536" name="楕円 535"/>
        <xdr:cNvSpPr/>
      </xdr:nvSpPr>
      <xdr:spPr>
        <a:xfrm>
          <a:off x="12763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75937</xdr:rowOff>
    </xdr:from>
    <xdr:ext cx="378565" cy="259045"/>
    <xdr:sp macro="" textlink="">
      <xdr:nvSpPr>
        <xdr:cNvPr id="537" name="テキスト ボックス 536"/>
        <xdr:cNvSpPr txBox="1"/>
      </xdr:nvSpPr>
      <xdr:spPr>
        <a:xfrm>
          <a:off x="12625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125904</xdr:rowOff>
    </xdr:from>
    <xdr:to>
      <xdr:col>85</xdr:col>
      <xdr:colOff>127000</xdr:colOff>
      <xdr:row>77</xdr:row>
      <xdr:rowOff>132933</xdr:rowOff>
    </xdr:to>
    <xdr:cxnSp macro="">
      <xdr:nvCxnSpPr>
        <xdr:cNvPr id="623" name="直線コネクタ 622"/>
        <xdr:cNvCxnSpPr/>
      </xdr:nvCxnSpPr>
      <xdr:spPr>
        <a:xfrm flipV="1">
          <a:off x="15481300" y="13327554"/>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132933</xdr:rowOff>
    </xdr:from>
    <xdr:to>
      <xdr:col>81</xdr:col>
      <xdr:colOff>50800</xdr:colOff>
      <xdr:row>77</xdr:row>
      <xdr:rowOff>133212</xdr:rowOff>
    </xdr:to>
    <xdr:cxnSp macro="">
      <xdr:nvCxnSpPr>
        <xdr:cNvPr id="626" name="直線コネクタ 625"/>
        <xdr:cNvCxnSpPr/>
      </xdr:nvCxnSpPr>
      <xdr:spPr>
        <a:xfrm flipV="1">
          <a:off x="14592300" y="133345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133212</xdr:rowOff>
    </xdr:from>
    <xdr:to>
      <xdr:col>76</xdr:col>
      <xdr:colOff>114300</xdr:colOff>
      <xdr:row>77</xdr:row>
      <xdr:rowOff>135623</xdr:rowOff>
    </xdr:to>
    <xdr:cxnSp macro="">
      <xdr:nvCxnSpPr>
        <xdr:cNvPr id="629" name="直線コネクタ 628"/>
        <xdr:cNvCxnSpPr/>
      </xdr:nvCxnSpPr>
      <xdr:spPr>
        <a:xfrm flipV="1">
          <a:off x="13703300" y="13334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135623</xdr:rowOff>
    </xdr:from>
    <xdr:to>
      <xdr:col>71</xdr:col>
      <xdr:colOff>177800</xdr:colOff>
      <xdr:row>77</xdr:row>
      <xdr:rowOff>136747</xdr:rowOff>
    </xdr:to>
    <xdr:cxnSp macro="">
      <xdr:nvCxnSpPr>
        <xdr:cNvPr id="632" name="直線コネクタ 631"/>
        <xdr:cNvCxnSpPr/>
      </xdr:nvCxnSpPr>
      <xdr:spPr>
        <a:xfrm flipV="1">
          <a:off x="12814300" y="13337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75104</xdr:rowOff>
    </xdr:from>
    <xdr:to>
      <xdr:col>85</xdr:col>
      <xdr:colOff>177800</xdr:colOff>
      <xdr:row>78</xdr:row>
      <xdr:rowOff>5254</xdr:rowOff>
    </xdr:to>
    <xdr:sp macro="" textlink="">
      <xdr:nvSpPr>
        <xdr:cNvPr id="642" name="楕円 641"/>
        <xdr:cNvSpPr/>
      </xdr:nvSpPr>
      <xdr:spPr>
        <a:xfrm>
          <a:off x="16268700" y="132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53531</xdr:rowOff>
    </xdr:from>
    <xdr:ext cx="534377" cy="259045"/>
    <xdr:sp macro="" textlink="">
      <xdr:nvSpPr>
        <xdr:cNvPr id="643" name="公債費該当値テキスト"/>
        <xdr:cNvSpPr txBox="1"/>
      </xdr:nvSpPr>
      <xdr:spPr>
        <a:xfrm>
          <a:off x="16370300" y="132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82133</xdr:rowOff>
    </xdr:from>
    <xdr:to>
      <xdr:col>81</xdr:col>
      <xdr:colOff>101600</xdr:colOff>
      <xdr:row>78</xdr:row>
      <xdr:rowOff>12283</xdr:rowOff>
    </xdr:to>
    <xdr:sp macro="" textlink="">
      <xdr:nvSpPr>
        <xdr:cNvPr id="644" name="楕円 643"/>
        <xdr:cNvSpPr/>
      </xdr:nvSpPr>
      <xdr:spPr>
        <a:xfrm>
          <a:off x="154305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3410</xdr:rowOff>
    </xdr:from>
    <xdr:ext cx="534377" cy="259045"/>
    <xdr:sp macro="" textlink="">
      <xdr:nvSpPr>
        <xdr:cNvPr id="645" name="テキスト ボックス 644"/>
        <xdr:cNvSpPr txBox="1"/>
      </xdr:nvSpPr>
      <xdr:spPr>
        <a:xfrm>
          <a:off x="15214111" y="133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82412</xdr:rowOff>
    </xdr:from>
    <xdr:to>
      <xdr:col>76</xdr:col>
      <xdr:colOff>165100</xdr:colOff>
      <xdr:row>78</xdr:row>
      <xdr:rowOff>12562</xdr:rowOff>
    </xdr:to>
    <xdr:sp macro="" textlink="">
      <xdr:nvSpPr>
        <xdr:cNvPr id="646" name="楕円 645"/>
        <xdr:cNvSpPr/>
      </xdr:nvSpPr>
      <xdr:spPr>
        <a:xfrm>
          <a:off x="145415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3689</xdr:rowOff>
    </xdr:from>
    <xdr:ext cx="534377" cy="259045"/>
    <xdr:sp macro="" textlink="">
      <xdr:nvSpPr>
        <xdr:cNvPr id="647" name="テキスト ボックス 646"/>
        <xdr:cNvSpPr txBox="1"/>
      </xdr:nvSpPr>
      <xdr:spPr>
        <a:xfrm>
          <a:off x="14325111" y="133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84823</xdr:rowOff>
    </xdr:from>
    <xdr:to>
      <xdr:col>72</xdr:col>
      <xdr:colOff>38100</xdr:colOff>
      <xdr:row>78</xdr:row>
      <xdr:rowOff>14973</xdr:rowOff>
    </xdr:to>
    <xdr:sp macro="" textlink="">
      <xdr:nvSpPr>
        <xdr:cNvPr id="648" name="楕円 647"/>
        <xdr:cNvSpPr/>
      </xdr:nvSpPr>
      <xdr:spPr>
        <a:xfrm>
          <a:off x="13652500" y="132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6100</xdr:rowOff>
    </xdr:from>
    <xdr:ext cx="534377" cy="259045"/>
    <xdr:sp macro="" textlink="">
      <xdr:nvSpPr>
        <xdr:cNvPr id="649" name="テキスト ボックス 648"/>
        <xdr:cNvSpPr txBox="1"/>
      </xdr:nvSpPr>
      <xdr:spPr>
        <a:xfrm>
          <a:off x="13436111" y="133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85947</xdr:rowOff>
    </xdr:from>
    <xdr:to>
      <xdr:col>67</xdr:col>
      <xdr:colOff>101600</xdr:colOff>
      <xdr:row>78</xdr:row>
      <xdr:rowOff>16097</xdr:rowOff>
    </xdr:to>
    <xdr:sp macro="" textlink="">
      <xdr:nvSpPr>
        <xdr:cNvPr id="650" name="楕円 649"/>
        <xdr:cNvSpPr/>
      </xdr:nvSpPr>
      <xdr:spPr>
        <a:xfrm>
          <a:off x="12763500" y="132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7224</xdr:rowOff>
    </xdr:from>
    <xdr:ext cx="534377" cy="259045"/>
    <xdr:sp macro="" textlink="">
      <xdr:nvSpPr>
        <xdr:cNvPr id="651" name="テキスト ボックス 650"/>
        <xdr:cNvSpPr txBox="1"/>
      </xdr:nvSpPr>
      <xdr:spPr>
        <a:xfrm>
          <a:off x="12547111" y="133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133283</xdr:rowOff>
    </xdr:from>
    <xdr:to>
      <xdr:col>85</xdr:col>
      <xdr:colOff>127000</xdr:colOff>
      <xdr:row>98</xdr:row>
      <xdr:rowOff>59652</xdr:rowOff>
    </xdr:to>
    <xdr:cxnSp macro="">
      <xdr:nvCxnSpPr>
        <xdr:cNvPr id="680" name="直線コネクタ 679"/>
        <xdr:cNvCxnSpPr/>
      </xdr:nvCxnSpPr>
      <xdr:spPr>
        <a:xfrm>
          <a:off x="15481300" y="16763933"/>
          <a:ext cx="838200" cy="9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99771</xdr:rowOff>
    </xdr:from>
    <xdr:to>
      <xdr:col>81</xdr:col>
      <xdr:colOff>50800</xdr:colOff>
      <xdr:row>97</xdr:row>
      <xdr:rowOff>133283</xdr:rowOff>
    </xdr:to>
    <xdr:cxnSp macro="">
      <xdr:nvCxnSpPr>
        <xdr:cNvPr id="683" name="直線コネクタ 682"/>
        <xdr:cNvCxnSpPr/>
      </xdr:nvCxnSpPr>
      <xdr:spPr>
        <a:xfrm>
          <a:off x="14592300" y="16730421"/>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99771</xdr:rowOff>
    </xdr:from>
    <xdr:to>
      <xdr:col>76</xdr:col>
      <xdr:colOff>114300</xdr:colOff>
      <xdr:row>98</xdr:row>
      <xdr:rowOff>88967</xdr:rowOff>
    </xdr:to>
    <xdr:cxnSp macro="">
      <xdr:nvCxnSpPr>
        <xdr:cNvPr id="686" name="直線コネクタ 685"/>
        <xdr:cNvCxnSpPr/>
      </xdr:nvCxnSpPr>
      <xdr:spPr>
        <a:xfrm flipV="1">
          <a:off x="13703300" y="16730421"/>
          <a:ext cx="889000" cy="1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168664</xdr:rowOff>
    </xdr:from>
    <xdr:to>
      <xdr:col>71</xdr:col>
      <xdr:colOff>177800</xdr:colOff>
      <xdr:row>98</xdr:row>
      <xdr:rowOff>88967</xdr:rowOff>
    </xdr:to>
    <xdr:cxnSp macro="">
      <xdr:nvCxnSpPr>
        <xdr:cNvPr id="689" name="直線コネクタ 688"/>
        <xdr:cNvCxnSpPr/>
      </xdr:nvCxnSpPr>
      <xdr:spPr>
        <a:xfrm>
          <a:off x="12814300" y="16799314"/>
          <a:ext cx="889000" cy="9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8852</xdr:rowOff>
    </xdr:from>
    <xdr:to>
      <xdr:col>85</xdr:col>
      <xdr:colOff>177800</xdr:colOff>
      <xdr:row>98</xdr:row>
      <xdr:rowOff>110452</xdr:rowOff>
    </xdr:to>
    <xdr:sp macro="" textlink="">
      <xdr:nvSpPr>
        <xdr:cNvPr id="699" name="楕円 698"/>
        <xdr:cNvSpPr/>
      </xdr:nvSpPr>
      <xdr:spPr>
        <a:xfrm>
          <a:off x="16268700" y="168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31729</xdr:rowOff>
    </xdr:from>
    <xdr:ext cx="534377" cy="259045"/>
    <xdr:sp macro="" textlink="">
      <xdr:nvSpPr>
        <xdr:cNvPr id="700" name="積立金該当値テキスト"/>
        <xdr:cNvSpPr txBox="1"/>
      </xdr:nvSpPr>
      <xdr:spPr>
        <a:xfrm>
          <a:off x="16370300" y="166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82483</xdr:rowOff>
    </xdr:from>
    <xdr:to>
      <xdr:col>81</xdr:col>
      <xdr:colOff>101600</xdr:colOff>
      <xdr:row>98</xdr:row>
      <xdr:rowOff>12633</xdr:rowOff>
    </xdr:to>
    <xdr:sp macro="" textlink="">
      <xdr:nvSpPr>
        <xdr:cNvPr id="701" name="楕円 700"/>
        <xdr:cNvSpPr/>
      </xdr:nvSpPr>
      <xdr:spPr>
        <a:xfrm>
          <a:off x="15430500" y="167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29160</xdr:rowOff>
    </xdr:from>
    <xdr:ext cx="534377" cy="259045"/>
    <xdr:sp macro="" textlink="">
      <xdr:nvSpPr>
        <xdr:cNvPr id="702" name="テキスト ボックス 701"/>
        <xdr:cNvSpPr txBox="1"/>
      </xdr:nvSpPr>
      <xdr:spPr>
        <a:xfrm>
          <a:off x="15214111" y="164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48971</xdr:rowOff>
    </xdr:from>
    <xdr:to>
      <xdr:col>76</xdr:col>
      <xdr:colOff>165100</xdr:colOff>
      <xdr:row>97</xdr:row>
      <xdr:rowOff>150571</xdr:rowOff>
    </xdr:to>
    <xdr:sp macro="" textlink="">
      <xdr:nvSpPr>
        <xdr:cNvPr id="703" name="楕円 702"/>
        <xdr:cNvSpPr/>
      </xdr:nvSpPr>
      <xdr:spPr>
        <a:xfrm>
          <a:off x="14541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167098</xdr:rowOff>
    </xdr:from>
    <xdr:ext cx="534377" cy="259045"/>
    <xdr:sp macro="" textlink="">
      <xdr:nvSpPr>
        <xdr:cNvPr id="704" name="テキスト ボックス 703"/>
        <xdr:cNvSpPr txBox="1"/>
      </xdr:nvSpPr>
      <xdr:spPr>
        <a:xfrm>
          <a:off x="14325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38167</xdr:rowOff>
    </xdr:from>
    <xdr:to>
      <xdr:col>72</xdr:col>
      <xdr:colOff>38100</xdr:colOff>
      <xdr:row>98</xdr:row>
      <xdr:rowOff>139767</xdr:rowOff>
    </xdr:to>
    <xdr:sp macro="" textlink="">
      <xdr:nvSpPr>
        <xdr:cNvPr id="705" name="楕円 704"/>
        <xdr:cNvSpPr/>
      </xdr:nvSpPr>
      <xdr:spPr>
        <a:xfrm>
          <a:off x="13652500" y="168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130894</xdr:rowOff>
    </xdr:from>
    <xdr:ext cx="534377" cy="259045"/>
    <xdr:sp macro="" textlink="">
      <xdr:nvSpPr>
        <xdr:cNvPr id="706" name="テキスト ボックス 705"/>
        <xdr:cNvSpPr txBox="1"/>
      </xdr:nvSpPr>
      <xdr:spPr>
        <a:xfrm>
          <a:off x="13436111" y="1693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117864</xdr:rowOff>
    </xdr:from>
    <xdr:to>
      <xdr:col>67</xdr:col>
      <xdr:colOff>101600</xdr:colOff>
      <xdr:row>98</xdr:row>
      <xdr:rowOff>48014</xdr:rowOff>
    </xdr:to>
    <xdr:sp macro="" textlink="">
      <xdr:nvSpPr>
        <xdr:cNvPr id="707" name="楕円 706"/>
        <xdr:cNvSpPr/>
      </xdr:nvSpPr>
      <xdr:spPr>
        <a:xfrm>
          <a:off x="12763500" y="167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64541</xdr:rowOff>
    </xdr:from>
    <xdr:ext cx="534377" cy="259045"/>
    <xdr:sp macro="" textlink="">
      <xdr:nvSpPr>
        <xdr:cNvPr id="708" name="テキスト ボックス 707"/>
        <xdr:cNvSpPr txBox="1"/>
      </xdr:nvSpPr>
      <xdr:spPr>
        <a:xfrm>
          <a:off x="12547111" y="165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25895</xdr:rowOff>
    </xdr:from>
    <xdr:to>
      <xdr:col>116</xdr:col>
      <xdr:colOff>63500</xdr:colOff>
      <xdr:row>39</xdr:row>
      <xdr:rowOff>26543</xdr:rowOff>
    </xdr:to>
    <xdr:cxnSp macro="">
      <xdr:nvCxnSpPr>
        <xdr:cNvPr id="737" name="直線コネクタ 736"/>
        <xdr:cNvCxnSpPr/>
      </xdr:nvCxnSpPr>
      <xdr:spPr>
        <a:xfrm>
          <a:off x="21323300" y="671244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5474</xdr:rowOff>
    </xdr:from>
    <xdr:to>
      <xdr:col>111</xdr:col>
      <xdr:colOff>177800</xdr:colOff>
      <xdr:row>39</xdr:row>
      <xdr:rowOff>25895</xdr:rowOff>
    </xdr:to>
    <xdr:cxnSp macro="">
      <xdr:nvCxnSpPr>
        <xdr:cNvPr id="740" name="直線コネクタ 739"/>
        <xdr:cNvCxnSpPr/>
      </xdr:nvCxnSpPr>
      <xdr:spPr>
        <a:xfrm>
          <a:off x="20434300" y="6692024"/>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5474</xdr:rowOff>
    </xdr:from>
    <xdr:to>
      <xdr:col>107</xdr:col>
      <xdr:colOff>50800</xdr:colOff>
      <xdr:row>39</xdr:row>
      <xdr:rowOff>44450</xdr:rowOff>
    </xdr:to>
    <xdr:cxnSp macro="">
      <xdr:nvCxnSpPr>
        <xdr:cNvPr id="743" name="直線コネクタ 742"/>
        <xdr:cNvCxnSpPr/>
      </xdr:nvCxnSpPr>
      <xdr:spPr>
        <a:xfrm flipV="1">
          <a:off x="19545300" y="6692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147193</xdr:rowOff>
    </xdr:from>
    <xdr:to>
      <xdr:col>116</xdr:col>
      <xdr:colOff>114300</xdr:colOff>
      <xdr:row>39</xdr:row>
      <xdr:rowOff>77343</xdr:rowOff>
    </xdr:to>
    <xdr:sp macro="" textlink="">
      <xdr:nvSpPr>
        <xdr:cNvPr id="756" name="楕円 755"/>
        <xdr:cNvSpPr/>
      </xdr:nvSpPr>
      <xdr:spPr>
        <a:xfrm>
          <a:off x="221107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62120</xdr:rowOff>
    </xdr:from>
    <xdr:ext cx="378565" cy="259045"/>
    <xdr:sp macro="" textlink="">
      <xdr:nvSpPr>
        <xdr:cNvPr id="757" name="投資及び出資金該当値テキスト"/>
        <xdr:cNvSpPr txBox="1"/>
      </xdr:nvSpPr>
      <xdr:spPr>
        <a:xfrm>
          <a:off x="22212300" y="6577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146545</xdr:rowOff>
    </xdr:from>
    <xdr:to>
      <xdr:col>112</xdr:col>
      <xdr:colOff>38100</xdr:colOff>
      <xdr:row>39</xdr:row>
      <xdr:rowOff>76695</xdr:rowOff>
    </xdr:to>
    <xdr:sp macro="" textlink="">
      <xdr:nvSpPr>
        <xdr:cNvPr id="758" name="楕円 757"/>
        <xdr:cNvSpPr/>
      </xdr:nvSpPr>
      <xdr:spPr>
        <a:xfrm>
          <a:off x="21272500" y="66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67822</xdr:rowOff>
    </xdr:from>
    <xdr:ext cx="378565" cy="259045"/>
    <xdr:sp macro="" textlink="">
      <xdr:nvSpPr>
        <xdr:cNvPr id="759" name="テキスト ボックス 758"/>
        <xdr:cNvSpPr txBox="1"/>
      </xdr:nvSpPr>
      <xdr:spPr>
        <a:xfrm>
          <a:off x="21134017" y="675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126124</xdr:rowOff>
    </xdr:from>
    <xdr:to>
      <xdr:col>107</xdr:col>
      <xdr:colOff>101600</xdr:colOff>
      <xdr:row>39</xdr:row>
      <xdr:rowOff>56274</xdr:rowOff>
    </xdr:to>
    <xdr:sp macro="" textlink="">
      <xdr:nvSpPr>
        <xdr:cNvPr id="760" name="楕円 759"/>
        <xdr:cNvSpPr/>
      </xdr:nvSpPr>
      <xdr:spPr>
        <a:xfrm>
          <a:off x="20383500" y="66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47401</xdr:rowOff>
    </xdr:from>
    <xdr:ext cx="469744" cy="259045"/>
    <xdr:sp macro="" textlink="">
      <xdr:nvSpPr>
        <xdr:cNvPr id="761" name="テキスト ボックス 760"/>
        <xdr:cNvSpPr txBox="1"/>
      </xdr:nvSpPr>
      <xdr:spPr>
        <a:xfrm>
          <a:off x="20199428" y="67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86368</xdr:rowOff>
    </xdr:from>
    <xdr:to>
      <xdr:col>116</xdr:col>
      <xdr:colOff>63500</xdr:colOff>
      <xdr:row>55</xdr:row>
      <xdr:rowOff>151976</xdr:rowOff>
    </xdr:to>
    <xdr:cxnSp macro="">
      <xdr:nvCxnSpPr>
        <xdr:cNvPr id="792" name="直線コネクタ 791"/>
        <xdr:cNvCxnSpPr/>
      </xdr:nvCxnSpPr>
      <xdr:spPr>
        <a:xfrm flipV="1">
          <a:off x="21323300" y="9516118"/>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151976</xdr:rowOff>
    </xdr:from>
    <xdr:to>
      <xdr:col>111</xdr:col>
      <xdr:colOff>177800</xdr:colOff>
      <xdr:row>56</xdr:row>
      <xdr:rowOff>31458</xdr:rowOff>
    </xdr:to>
    <xdr:cxnSp macro="">
      <xdr:nvCxnSpPr>
        <xdr:cNvPr id="795" name="直線コネクタ 794"/>
        <xdr:cNvCxnSpPr/>
      </xdr:nvCxnSpPr>
      <xdr:spPr>
        <a:xfrm flipV="1">
          <a:off x="20434300" y="9581726"/>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31458</xdr:rowOff>
    </xdr:from>
    <xdr:to>
      <xdr:col>107</xdr:col>
      <xdr:colOff>50800</xdr:colOff>
      <xdr:row>56</xdr:row>
      <xdr:rowOff>47346</xdr:rowOff>
    </xdr:to>
    <xdr:cxnSp macro="">
      <xdr:nvCxnSpPr>
        <xdr:cNvPr id="798" name="直線コネクタ 797"/>
        <xdr:cNvCxnSpPr/>
      </xdr:nvCxnSpPr>
      <xdr:spPr>
        <a:xfrm flipV="1">
          <a:off x="19545300" y="963265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42065</xdr:rowOff>
    </xdr:from>
    <xdr:to>
      <xdr:col>102</xdr:col>
      <xdr:colOff>114300</xdr:colOff>
      <xdr:row>56</xdr:row>
      <xdr:rowOff>47346</xdr:rowOff>
    </xdr:to>
    <xdr:cxnSp macro="">
      <xdr:nvCxnSpPr>
        <xdr:cNvPr id="801" name="直線コネクタ 800"/>
        <xdr:cNvCxnSpPr/>
      </xdr:nvCxnSpPr>
      <xdr:spPr>
        <a:xfrm>
          <a:off x="18656300" y="9643265"/>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35568</xdr:rowOff>
    </xdr:from>
    <xdr:to>
      <xdr:col>116</xdr:col>
      <xdr:colOff>114300</xdr:colOff>
      <xdr:row>55</xdr:row>
      <xdr:rowOff>137168</xdr:rowOff>
    </xdr:to>
    <xdr:sp macro="" textlink="">
      <xdr:nvSpPr>
        <xdr:cNvPr id="811" name="楕円 810"/>
        <xdr:cNvSpPr/>
      </xdr:nvSpPr>
      <xdr:spPr>
        <a:xfrm>
          <a:off x="22110700" y="94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58445</xdr:rowOff>
    </xdr:from>
    <xdr:ext cx="534377" cy="259045"/>
    <xdr:sp macro="" textlink="">
      <xdr:nvSpPr>
        <xdr:cNvPr id="812" name="貸付金該当値テキスト"/>
        <xdr:cNvSpPr txBox="1"/>
      </xdr:nvSpPr>
      <xdr:spPr>
        <a:xfrm>
          <a:off x="22212300" y="931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101176</xdr:rowOff>
    </xdr:from>
    <xdr:to>
      <xdr:col>112</xdr:col>
      <xdr:colOff>38100</xdr:colOff>
      <xdr:row>56</xdr:row>
      <xdr:rowOff>31326</xdr:rowOff>
    </xdr:to>
    <xdr:sp macro="" textlink="">
      <xdr:nvSpPr>
        <xdr:cNvPr id="813" name="楕円 812"/>
        <xdr:cNvSpPr/>
      </xdr:nvSpPr>
      <xdr:spPr>
        <a:xfrm>
          <a:off x="21272500" y="95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47853</xdr:rowOff>
    </xdr:from>
    <xdr:ext cx="534377" cy="259045"/>
    <xdr:sp macro="" textlink="">
      <xdr:nvSpPr>
        <xdr:cNvPr id="814" name="テキスト ボックス 813"/>
        <xdr:cNvSpPr txBox="1"/>
      </xdr:nvSpPr>
      <xdr:spPr>
        <a:xfrm>
          <a:off x="21056111" y="93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152108</xdr:rowOff>
    </xdr:from>
    <xdr:to>
      <xdr:col>107</xdr:col>
      <xdr:colOff>101600</xdr:colOff>
      <xdr:row>56</xdr:row>
      <xdr:rowOff>82258</xdr:rowOff>
    </xdr:to>
    <xdr:sp macro="" textlink="">
      <xdr:nvSpPr>
        <xdr:cNvPr id="815" name="楕円 814"/>
        <xdr:cNvSpPr/>
      </xdr:nvSpPr>
      <xdr:spPr>
        <a:xfrm>
          <a:off x="20383500" y="95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98785</xdr:rowOff>
    </xdr:from>
    <xdr:ext cx="534377" cy="259045"/>
    <xdr:sp macro="" textlink="">
      <xdr:nvSpPr>
        <xdr:cNvPr id="816" name="テキスト ボックス 815"/>
        <xdr:cNvSpPr txBox="1"/>
      </xdr:nvSpPr>
      <xdr:spPr>
        <a:xfrm>
          <a:off x="20167111" y="9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167996</xdr:rowOff>
    </xdr:from>
    <xdr:to>
      <xdr:col>102</xdr:col>
      <xdr:colOff>165100</xdr:colOff>
      <xdr:row>56</xdr:row>
      <xdr:rowOff>98146</xdr:rowOff>
    </xdr:to>
    <xdr:sp macro="" textlink="">
      <xdr:nvSpPr>
        <xdr:cNvPr id="817" name="楕円 816"/>
        <xdr:cNvSpPr/>
      </xdr:nvSpPr>
      <xdr:spPr>
        <a:xfrm>
          <a:off x="194945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114673</xdr:rowOff>
    </xdr:from>
    <xdr:ext cx="534377" cy="259045"/>
    <xdr:sp macro="" textlink="">
      <xdr:nvSpPr>
        <xdr:cNvPr id="818" name="テキスト ボックス 817"/>
        <xdr:cNvSpPr txBox="1"/>
      </xdr:nvSpPr>
      <xdr:spPr>
        <a:xfrm>
          <a:off x="19278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162715</xdr:rowOff>
    </xdr:from>
    <xdr:to>
      <xdr:col>98</xdr:col>
      <xdr:colOff>38100</xdr:colOff>
      <xdr:row>56</xdr:row>
      <xdr:rowOff>92865</xdr:rowOff>
    </xdr:to>
    <xdr:sp macro="" textlink="">
      <xdr:nvSpPr>
        <xdr:cNvPr id="819" name="楕円 818"/>
        <xdr:cNvSpPr/>
      </xdr:nvSpPr>
      <xdr:spPr>
        <a:xfrm>
          <a:off x="18605500" y="9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109392</xdr:rowOff>
    </xdr:from>
    <xdr:ext cx="534377" cy="259045"/>
    <xdr:sp macro="" textlink="">
      <xdr:nvSpPr>
        <xdr:cNvPr id="820" name="テキスト ボックス 819"/>
        <xdr:cNvSpPr txBox="1"/>
      </xdr:nvSpPr>
      <xdr:spPr>
        <a:xfrm>
          <a:off x="18389111" y="93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12990</xdr:rowOff>
    </xdr:from>
    <xdr:to>
      <xdr:col>116</xdr:col>
      <xdr:colOff>63500</xdr:colOff>
      <xdr:row>75</xdr:row>
      <xdr:rowOff>91792</xdr:rowOff>
    </xdr:to>
    <xdr:cxnSp macro="">
      <xdr:nvCxnSpPr>
        <xdr:cNvPr id="852" name="直線コネクタ 851"/>
        <xdr:cNvCxnSpPr/>
      </xdr:nvCxnSpPr>
      <xdr:spPr>
        <a:xfrm>
          <a:off x="21323300" y="12871740"/>
          <a:ext cx="8382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12990</xdr:rowOff>
    </xdr:from>
    <xdr:to>
      <xdr:col>111</xdr:col>
      <xdr:colOff>177800</xdr:colOff>
      <xdr:row>75</xdr:row>
      <xdr:rowOff>84967</xdr:rowOff>
    </xdr:to>
    <xdr:cxnSp macro="">
      <xdr:nvCxnSpPr>
        <xdr:cNvPr id="855" name="直線コネクタ 854"/>
        <xdr:cNvCxnSpPr/>
      </xdr:nvCxnSpPr>
      <xdr:spPr>
        <a:xfrm flipV="1">
          <a:off x="20434300" y="12871740"/>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84967</xdr:rowOff>
    </xdr:from>
    <xdr:to>
      <xdr:col>107</xdr:col>
      <xdr:colOff>50800</xdr:colOff>
      <xdr:row>75</xdr:row>
      <xdr:rowOff>143701</xdr:rowOff>
    </xdr:to>
    <xdr:cxnSp macro="">
      <xdr:nvCxnSpPr>
        <xdr:cNvPr id="858" name="直線コネクタ 857"/>
        <xdr:cNvCxnSpPr/>
      </xdr:nvCxnSpPr>
      <xdr:spPr>
        <a:xfrm flipV="1">
          <a:off x="19545300" y="1294371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143701</xdr:rowOff>
    </xdr:from>
    <xdr:to>
      <xdr:col>102</xdr:col>
      <xdr:colOff>114300</xdr:colOff>
      <xdr:row>75</xdr:row>
      <xdr:rowOff>147064</xdr:rowOff>
    </xdr:to>
    <xdr:cxnSp macro="">
      <xdr:nvCxnSpPr>
        <xdr:cNvPr id="861" name="直線コネクタ 860"/>
        <xdr:cNvCxnSpPr/>
      </xdr:nvCxnSpPr>
      <xdr:spPr>
        <a:xfrm flipV="1">
          <a:off x="18656300" y="13002451"/>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40992</xdr:rowOff>
    </xdr:from>
    <xdr:to>
      <xdr:col>116</xdr:col>
      <xdr:colOff>114300</xdr:colOff>
      <xdr:row>75</xdr:row>
      <xdr:rowOff>142592</xdr:rowOff>
    </xdr:to>
    <xdr:sp macro="" textlink="">
      <xdr:nvSpPr>
        <xdr:cNvPr id="871" name="楕円 870"/>
        <xdr:cNvSpPr/>
      </xdr:nvSpPr>
      <xdr:spPr>
        <a:xfrm>
          <a:off x="22110700" y="128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19419</xdr:rowOff>
    </xdr:from>
    <xdr:ext cx="534377" cy="259045"/>
    <xdr:sp macro="" textlink="">
      <xdr:nvSpPr>
        <xdr:cNvPr id="872" name="繰出金該当値テキスト"/>
        <xdr:cNvSpPr txBox="1"/>
      </xdr:nvSpPr>
      <xdr:spPr>
        <a:xfrm>
          <a:off x="22212300" y="12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133640</xdr:rowOff>
    </xdr:from>
    <xdr:to>
      <xdr:col>112</xdr:col>
      <xdr:colOff>38100</xdr:colOff>
      <xdr:row>75</xdr:row>
      <xdr:rowOff>63790</xdr:rowOff>
    </xdr:to>
    <xdr:sp macro="" textlink="">
      <xdr:nvSpPr>
        <xdr:cNvPr id="873" name="楕円 872"/>
        <xdr:cNvSpPr/>
      </xdr:nvSpPr>
      <xdr:spPr>
        <a:xfrm>
          <a:off x="21272500" y="128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80317</xdr:rowOff>
    </xdr:from>
    <xdr:ext cx="534377" cy="259045"/>
    <xdr:sp macro="" textlink="">
      <xdr:nvSpPr>
        <xdr:cNvPr id="874" name="テキスト ボックス 873"/>
        <xdr:cNvSpPr txBox="1"/>
      </xdr:nvSpPr>
      <xdr:spPr>
        <a:xfrm>
          <a:off x="21056111" y="125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34167</xdr:rowOff>
    </xdr:from>
    <xdr:to>
      <xdr:col>107</xdr:col>
      <xdr:colOff>101600</xdr:colOff>
      <xdr:row>75</xdr:row>
      <xdr:rowOff>135767</xdr:rowOff>
    </xdr:to>
    <xdr:sp macro="" textlink="">
      <xdr:nvSpPr>
        <xdr:cNvPr id="875" name="楕円 874"/>
        <xdr:cNvSpPr/>
      </xdr:nvSpPr>
      <xdr:spPr>
        <a:xfrm>
          <a:off x="20383500" y="128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152294</xdr:rowOff>
    </xdr:from>
    <xdr:ext cx="534377" cy="259045"/>
    <xdr:sp macro="" textlink="">
      <xdr:nvSpPr>
        <xdr:cNvPr id="876" name="テキスト ボックス 875"/>
        <xdr:cNvSpPr txBox="1"/>
      </xdr:nvSpPr>
      <xdr:spPr>
        <a:xfrm>
          <a:off x="20167111" y="1266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92901</xdr:rowOff>
    </xdr:from>
    <xdr:to>
      <xdr:col>102</xdr:col>
      <xdr:colOff>165100</xdr:colOff>
      <xdr:row>76</xdr:row>
      <xdr:rowOff>23050</xdr:rowOff>
    </xdr:to>
    <xdr:sp macro="" textlink="">
      <xdr:nvSpPr>
        <xdr:cNvPr id="877" name="楕円 876"/>
        <xdr:cNvSpPr/>
      </xdr:nvSpPr>
      <xdr:spPr>
        <a:xfrm>
          <a:off x="19494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39578</xdr:rowOff>
    </xdr:from>
    <xdr:ext cx="534377" cy="259045"/>
    <xdr:sp macro="" textlink="">
      <xdr:nvSpPr>
        <xdr:cNvPr id="878" name="テキスト ボックス 877"/>
        <xdr:cNvSpPr txBox="1"/>
      </xdr:nvSpPr>
      <xdr:spPr>
        <a:xfrm>
          <a:off x="19278111" y="127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96264</xdr:rowOff>
    </xdr:from>
    <xdr:to>
      <xdr:col>98</xdr:col>
      <xdr:colOff>38100</xdr:colOff>
      <xdr:row>76</xdr:row>
      <xdr:rowOff>26414</xdr:rowOff>
    </xdr:to>
    <xdr:sp macro="" textlink="">
      <xdr:nvSpPr>
        <xdr:cNvPr id="879" name="楕円 878"/>
        <xdr:cNvSpPr/>
      </xdr:nvSpPr>
      <xdr:spPr>
        <a:xfrm>
          <a:off x="18605500" y="129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42941</xdr:rowOff>
    </xdr:from>
    <xdr:ext cx="534377" cy="259045"/>
    <xdr:sp macro="" textlink="">
      <xdr:nvSpPr>
        <xdr:cNvPr id="880" name="テキスト ボックス 879"/>
        <xdr:cNvSpPr txBox="1"/>
      </xdr:nvSpPr>
      <xdr:spPr>
        <a:xfrm>
          <a:off x="18389111" y="127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扶助費は、住民一人当たり</a:t>
          </a:r>
          <a:r>
            <a:rPr lang="en-US" altLang="ja-JP" sz="1100" b="0" i="0" baseline="0">
              <a:solidFill>
                <a:schemeClr val="dk1"/>
              </a:solidFill>
              <a:effectLst/>
              <a:latin typeface="+mn-lt"/>
              <a:ea typeface="+mn-ea"/>
              <a:cs typeface="+mn-cs"/>
            </a:rPr>
            <a:t>123,580</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r>
            <a:rPr lang="ja-JP" altLang="ja-JP" sz="1100">
              <a:solidFill>
                <a:schemeClr val="dk1"/>
              </a:solidFill>
              <a:effectLst/>
              <a:latin typeface="+mn-lt"/>
              <a:ea typeface="+mn-ea"/>
              <a:cs typeface="+mn-cs"/>
            </a:rPr>
            <a:t>認定こども園運営負担金の増に</a:t>
          </a:r>
          <a:r>
            <a:rPr lang="ja-JP" altLang="en-US" sz="1100">
              <a:solidFill>
                <a:schemeClr val="dk1"/>
              </a:solidFill>
              <a:effectLst/>
              <a:latin typeface="+mn-lt"/>
              <a:ea typeface="+mn-ea"/>
              <a:cs typeface="+mn-cs"/>
            </a:rPr>
            <a:t>伴う</a:t>
          </a:r>
          <a:r>
            <a:rPr lang="ja-JP" altLang="ja-JP" sz="1100">
              <a:solidFill>
                <a:schemeClr val="dk1"/>
              </a:solidFill>
              <a:effectLst/>
              <a:latin typeface="+mn-lt"/>
              <a:ea typeface="+mn-ea"/>
              <a:cs typeface="+mn-cs"/>
            </a:rPr>
            <a:t>児童福祉施設事業の増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障害者支援事業の増</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要因であり</a:t>
          </a:r>
          <a:r>
            <a:rPr lang="ja-JP" altLang="ja-JP" sz="1100" b="0" i="0" baseline="0">
              <a:solidFill>
                <a:schemeClr val="dk1"/>
              </a:solidFill>
              <a:effectLst/>
              <a:latin typeface="+mn-lt"/>
              <a:ea typeface="+mn-ea"/>
              <a:cs typeface="+mn-cs"/>
            </a:rPr>
            <a:t>、扶助費全体として増加傾向である。</a:t>
          </a:r>
          <a:endParaRPr lang="ja-JP" altLang="ja-JP" sz="1400">
            <a:effectLst/>
          </a:endParaRPr>
        </a:p>
        <a:p>
          <a:r>
            <a:rPr lang="ja-JP" altLang="ja-JP" sz="1100" b="0" i="0" baseline="0">
              <a:solidFill>
                <a:schemeClr val="dk1"/>
              </a:solidFill>
              <a:effectLst/>
              <a:latin typeface="+mn-lt"/>
              <a:ea typeface="+mn-ea"/>
              <a:cs typeface="+mn-cs"/>
            </a:rPr>
            <a:t>　普通建設事業は、</a:t>
          </a:r>
          <a:r>
            <a:rPr lang="ja-JP" altLang="en-US" sz="1100" b="0" i="0" baseline="0">
              <a:solidFill>
                <a:schemeClr val="dk1"/>
              </a:solidFill>
              <a:effectLst/>
              <a:latin typeface="+mn-lt"/>
              <a:ea typeface="+mn-ea"/>
              <a:cs typeface="+mn-cs"/>
            </a:rPr>
            <a:t>新庁舎建設や</a:t>
          </a:r>
          <a:r>
            <a:rPr lang="ja-JP" altLang="ja-JP" sz="1100" b="0" i="0" baseline="0">
              <a:solidFill>
                <a:schemeClr val="dk1"/>
              </a:solidFill>
              <a:effectLst/>
              <a:latin typeface="+mn-lt"/>
              <a:ea typeface="+mn-ea"/>
              <a:cs typeface="+mn-cs"/>
            </a:rPr>
            <a:t>市営住宅の建て替え等</a:t>
          </a:r>
          <a:r>
            <a:rPr lang="ja-JP" altLang="en-US" sz="1100" b="0" i="0" baseline="0">
              <a:solidFill>
                <a:schemeClr val="dk1"/>
              </a:solidFill>
              <a:effectLst/>
              <a:latin typeface="+mn-lt"/>
              <a:ea typeface="+mn-ea"/>
              <a:cs typeface="+mn-cs"/>
            </a:rPr>
            <a:t>の影響もあり</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143,450</a:t>
          </a:r>
          <a:r>
            <a:rPr lang="ja-JP" altLang="ja-JP" sz="1100" b="0" i="0" baseline="0">
              <a:solidFill>
                <a:schemeClr val="dk1"/>
              </a:solidFill>
              <a:effectLst/>
              <a:latin typeface="+mn-lt"/>
              <a:ea typeface="+mn-ea"/>
              <a:cs typeface="+mn-cs"/>
            </a:rPr>
            <a:t>円と増加しており、類似団体平均値より高い値となった。</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46,513
46,043
562.95
31,143,244
30,515,176
557,275
14,302,392
30,802,661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157035</xdr:rowOff>
    </xdr:from>
    <xdr:to>
      <xdr:col>24</xdr:col>
      <xdr:colOff>63500</xdr:colOff>
      <xdr:row>36</xdr:row>
      <xdr:rowOff>159512</xdr:rowOff>
    </xdr:to>
    <xdr:cxnSp macro="">
      <xdr:nvCxnSpPr>
        <xdr:cNvPr id="61" name="直線コネクタ 60"/>
        <xdr:cNvCxnSpPr/>
      </xdr:nvCxnSpPr>
      <xdr:spPr>
        <a:xfrm>
          <a:off x="3797300" y="6329235"/>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157035</xdr:rowOff>
    </xdr:to>
    <xdr:cxnSp macro="">
      <xdr:nvCxnSpPr>
        <xdr:cNvPr id="64" name="直線コネクタ 63"/>
        <xdr:cNvCxnSpPr/>
      </xdr:nvCxnSpPr>
      <xdr:spPr>
        <a:xfrm>
          <a:off x="2908300" y="6252464"/>
          <a:ext cx="889000" cy="7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51308</xdr:rowOff>
    </xdr:from>
    <xdr:to>
      <xdr:col>15</xdr:col>
      <xdr:colOff>50800</xdr:colOff>
      <xdr:row>36</xdr:row>
      <xdr:rowOff>80264</xdr:rowOff>
    </xdr:to>
    <xdr:cxnSp macro="">
      <xdr:nvCxnSpPr>
        <xdr:cNvPr id="67" name="直線コネクタ 66"/>
        <xdr:cNvCxnSpPr/>
      </xdr:nvCxnSpPr>
      <xdr:spPr>
        <a:xfrm>
          <a:off x="2019300" y="62235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51308</xdr:rowOff>
    </xdr:from>
    <xdr:to>
      <xdr:col>10</xdr:col>
      <xdr:colOff>114300</xdr:colOff>
      <xdr:row>36</xdr:row>
      <xdr:rowOff>118364</xdr:rowOff>
    </xdr:to>
    <xdr:cxnSp macro="">
      <xdr:nvCxnSpPr>
        <xdr:cNvPr id="70" name="直線コネクタ 69"/>
        <xdr:cNvCxnSpPr/>
      </xdr:nvCxnSpPr>
      <xdr:spPr>
        <a:xfrm flipV="1">
          <a:off x="1130300" y="622350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108712</xdr:rowOff>
    </xdr:from>
    <xdr:to>
      <xdr:col>24</xdr:col>
      <xdr:colOff>114300</xdr:colOff>
      <xdr:row>37</xdr:row>
      <xdr:rowOff>38862</xdr:rowOff>
    </xdr:to>
    <xdr:sp macro="" textlink="">
      <xdr:nvSpPr>
        <xdr:cNvPr id="80" name="楕円 79"/>
        <xdr:cNvSpPr/>
      </xdr:nvSpPr>
      <xdr:spPr>
        <a:xfrm>
          <a:off x="45847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87139</xdr:rowOff>
    </xdr:from>
    <xdr:ext cx="469744" cy="259045"/>
    <xdr:sp macro="" textlink="">
      <xdr:nvSpPr>
        <xdr:cNvPr id="81" name="議会費該当値テキスト"/>
        <xdr:cNvSpPr txBox="1"/>
      </xdr:nvSpPr>
      <xdr:spPr>
        <a:xfrm>
          <a:off x="4686300"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106235</xdr:rowOff>
    </xdr:from>
    <xdr:to>
      <xdr:col>20</xdr:col>
      <xdr:colOff>38100</xdr:colOff>
      <xdr:row>37</xdr:row>
      <xdr:rowOff>36385</xdr:rowOff>
    </xdr:to>
    <xdr:sp macro="" textlink="">
      <xdr:nvSpPr>
        <xdr:cNvPr id="82" name="楕円 81"/>
        <xdr:cNvSpPr/>
      </xdr:nvSpPr>
      <xdr:spPr>
        <a:xfrm>
          <a:off x="3746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27512</xdr:rowOff>
    </xdr:from>
    <xdr:ext cx="469744" cy="259045"/>
    <xdr:sp macro="" textlink="">
      <xdr:nvSpPr>
        <xdr:cNvPr id="83" name="テキスト ボックス 82"/>
        <xdr:cNvSpPr txBox="1"/>
      </xdr:nvSpPr>
      <xdr:spPr>
        <a:xfrm>
          <a:off x="3562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macro="" textlink="">
      <xdr:nvSpPr>
        <xdr:cNvPr id="84" name="楕円 83"/>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macro="" textlink="">
      <xdr:nvSpPr>
        <xdr:cNvPr id="85" name="テキスト ボックス 84"/>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xdr:rowOff>
    </xdr:from>
    <xdr:to>
      <xdr:col>10</xdr:col>
      <xdr:colOff>165100</xdr:colOff>
      <xdr:row>36</xdr:row>
      <xdr:rowOff>102108</xdr:rowOff>
    </xdr:to>
    <xdr:sp macro="" textlink="">
      <xdr:nvSpPr>
        <xdr:cNvPr id="86" name="楕円 85"/>
        <xdr:cNvSpPr/>
      </xdr:nvSpPr>
      <xdr:spPr>
        <a:xfrm>
          <a:off x="1968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93235</xdr:rowOff>
    </xdr:from>
    <xdr:ext cx="469744" cy="259045"/>
    <xdr:sp macro="" textlink="">
      <xdr:nvSpPr>
        <xdr:cNvPr id="87" name="テキスト ボックス 86"/>
        <xdr:cNvSpPr txBox="1"/>
      </xdr:nvSpPr>
      <xdr:spPr>
        <a:xfrm>
          <a:off x="1784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67564</xdr:rowOff>
    </xdr:from>
    <xdr:to>
      <xdr:col>6</xdr:col>
      <xdr:colOff>38100</xdr:colOff>
      <xdr:row>36</xdr:row>
      <xdr:rowOff>169164</xdr:rowOff>
    </xdr:to>
    <xdr:sp macro="" textlink="">
      <xdr:nvSpPr>
        <xdr:cNvPr id="88" name="楕円 87"/>
        <xdr:cNvSpPr/>
      </xdr:nvSpPr>
      <xdr:spPr>
        <a:xfrm>
          <a:off x="1079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160291</xdr:rowOff>
    </xdr:from>
    <xdr:ext cx="469744" cy="259045"/>
    <xdr:sp macro="" textlink="">
      <xdr:nvSpPr>
        <xdr:cNvPr id="89" name="テキスト ボックス 88"/>
        <xdr:cNvSpPr txBox="1"/>
      </xdr:nvSpPr>
      <xdr:spPr>
        <a:xfrm>
          <a:off x="895428"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83359</xdr:rowOff>
    </xdr:from>
    <xdr:to>
      <xdr:col>24</xdr:col>
      <xdr:colOff>63500</xdr:colOff>
      <xdr:row>56</xdr:row>
      <xdr:rowOff>1077</xdr:rowOff>
    </xdr:to>
    <xdr:cxnSp macro="">
      <xdr:nvCxnSpPr>
        <xdr:cNvPr id="116" name="直線コネクタ 115"/>
        <xdr:cNvCxnSpPr/>
      </xdr:nvCxnSpPr>
      <xdr:spPr>
        <a:xfrm flipV="1">
          <a:off x="3797300" y="9513109"/>
          <a:ext cx="838200" cy="8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156772</xdr:rowOff>
    </xdr:from>
    <xdr:to>
      <xdr:col>19</xdr:col>
      <xdr:colOff>177800</xdr:colOff>
      <xdr:row>56</xdr:row>
      <xdr:rowOff>1077</xdr:rowOff>
    </xdr:to>
    <xdr:cxnSp macro="">
      <xdr:nvCxnSpPr>
        <xdr:cNvPr id="119" name="直線コネクタ 118"/>
        <xdr:cNvCxnSpPr/>
      </xdr:nvCxnSpPr>
      <xdr:spPr>
        <a:xfrm>
          <a:off x="2908300" y="958652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156772</xdr:rowOff>
    </xdr:from>
    <xdr:to>
      <xdr:col>15</xdr:col>
      <xdr:colOff>50800</xdr:colOff>
      <xdr:row>56</xdr:row>
      <xdr:rowOff>168152</xdr:rowOff>
    </xdr:to>
    <xdr:cxnSp macro="">
      <xdr:nvCxnSpPr>
        <xdr:cNvPr id="122" name="直線コネクタ 121"/>
        <xdr:cNvCxnSpPr/>
      </xdr:nvCxnSpPr>
      <xdr:spPr>
        <a:xfrm flipV="1">
          <a:off x="2019300" y="9586522"/>
          <a:ext cx="889000" cy="1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161755</xdr:rowOff>
    </xdr:from>
    <xdr:to>
      <xdr:col>10</xdr:col>
      <xdr:colOff>114300</xdr:colOff>
      <xdr:row>56</xdr:row>
      <xdr:rowOff>168152</xdr:rowOff>
    </xdr:to>
    <xdr:cxnSp macro="">
      <xdr:nvCxnSpPr>
        <xdr:cNvPr id="125" name="直線コネクタ 124"/>
        <xdr:cNvCxnSpPr/>
      </xdr:nvCxnSpPr>
      <xdr:spPr>
        <a:xfrm>
          <a:off x="1130300" y="9762955"/>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32559</xdr:rowOff>
    </xdr:from>
    <xdr:to>
      <xdr:col>24</xdr:col>
      <xdr:colOff>114300</xdr:colOff>
      <xdr:row>55</xdr:row>
      <xdr:rowOff>134159</xdr:rowOff>
    </xdr:to>
    <xdr:sp macro="" textlink="">
      <xdr:nvSpPr>
        <xdr:cNvPr id="135" name="楕円 134"/>
        <xdr:cNvSpPr/>
      </xdr:nvSpPr>
      <xdr:spPr>
        <a:xfrm>
          <a:off x="4584700" y="94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55436</xdr:rowOff>
    </xdr:from>
    <xdr:ext cx="599010" cy="259045"/>
    <xdr:sp macro="" textlink="">
      <xdr:nvSpPr>
        <xdr:cNvPr id="136" name="総務費該当値テキスト"/>
        <xdr:cNvSpPr txBox="1"/>
      </xdr:nvSpPr>
      <xdr:spPr>
        <a:xfrm>
          <a:off x="4686300" y="931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121727</xdr:rowOff>
    </xdr:from>
    <xdr:to>
      <xdr:col>20</xdr:col>
      <xdr:colOff>38100</xdr:colOff>
      <xdr:row>56</xdr:row>
      <xdr:rowOff>51877</xdr:rowOff>
    </xdr:to>
    <xdr:sp macro="" textlink="">
      <xdr:nvSpPr>
        <xdr:cNvPr id="137" name="楕円 136"/>
        <xdr:cNvSpPr/>
      </xdr:nvSpPr>
      <xdr:spPr>
        <a:xfrm>
          <a:off x="3746500" y="95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68404</xdr:rowOff>
    </xdr:from>
    <xdr:ext cx="599010" cy="259045"/>
    <xdr:sp macro="" textlink="">
      <xdr:nvSpPr>
        <xdr:cNvPr id="138" name="テキスト ボックス 137"/>
        <xdr:cNvSpPr txBox="1"/>
      </xdr:nvSpPr>
      <xdr:spPr>
        <a:xfrm>
          <a:off x="3497795" y="9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105972</xdr:rowOff>
    </xdr:from>
    <xdr:to>
      <xdr:col>15</xdr:col>
      <xdr:colOff>101600</xdr:colOff>
      <xdr:row>56</xdr:row>
      <xdr:rowOff>36122</xdr:rowOff>
    </xdr:to>
    <xdr:sp macro="" textlink="">
      <xdr:nvSpPr>
        <xdr:cNvPr id="139" name="楕円 138"/>
        <xdr:cNvSpPr/>
      </xdr:nvSpPr>
      <xdr:spPr>
        <a:xfrm>
          <a:off x="2857500" y="95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52649</xdr:rowOff>
    </xdr:from>
    <xdr:ext cx="599010" cy="259045"/>
    <xdr:sp macro="" textlink="">
      <xdr:nvSpPr>
        <xdr:cNvPr id="140" name="テキスト ボックス 139"/>
        <xdr:cNvSpPr txBox="1"/>
      </xdr:nvSpPr>
      <xdr:spPr>
        <a:xfrm>
          <a:off x="2608795" y="931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117352</xdr:rowOff>
    </xdr:from>
    <xdr:to>
      <xdr:col>10</xdr:col>
      <xdr:colOff>165100</xdr:colOff>
      <xdr:row>57</xdr:row>
      <xdr:rowOff>47502</xdr:rowOff>
    </xdr:to>
    <xdr:sp macro="" textlink="">
      <xdr:nvSpPr>
        <xdr:cNvPr id="141" name="楕円 140"/>
        <xdr:cNvSpPr/>
      </xdr:nvSpPr>
      <xdr:spPr>
        <a:xfrm>
          <a:off x="1968500" y="97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38629</xdr:rowOff>
    </xdr:from>
    <xdr:ext cx="534377" cy="259045"/>
    <xdr:sp macro="" textlink="">
      <xdr:nvSpPr>
        <xdr:cNvPr id="142" name="テキスト ボックス 141"/>
        <xdr:cNvSpPr txBox="1"/>
      </xdr:nvSpPr>
      <xdr:spPr>
        <a:xfrm>
          <a:off x="1752111" y="98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110955</xdr:rowOff>
    </xdr:from>
    <xdr:to>
      <xdr:col>6</xdr:col>
      <xdr:colOff>38100</xdr:colOff>
      <xdr:row>57</xdr:row>
      <xdr:rowOff>41105</xdr:rowOff>
    </xdr:to>
    <xdr:sp macro="" textlink="">
      <xdr:nvSpPr>
        <xdr:cNvPr id="143" name="楕円 142"/>
        <xdr:cNvSpPr/>
      </xdr:nvSpPr>
      <xdr:spPr>
        <a:xfrm>
          <a:off x="1079500" y="97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32232</xdr:rowOff>
    </xdr:from>
    <xdr:ext cx="534377" cy="259045"/>
    <xdr:sp macro="" textlink="">
      <xdr:nvSpPr>
        <xdr:cNvPr id="144" name="テキスト ボックス 143"/>
        <xdr:cNvSpPr txBox="1"/>
      </xdr:nvSpPr>
      <xdr:spPr>
        <a:xfrm>
          <a:off x="863111" y="98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168976</xdr:rowOff>
    </xdr:from>
    <xdr:to>
      <xdr:col>24</xdr:col>
      <xdr:colOff>63500</xdr:colOff>
      <xdr:row>75</xdr:row>
      <xdr:rowOff>25255</xdr:rowOff>
    </xdr:to>
    <xdr:cxnSp macro="">
      <xdr:nvCxnSpPr>
        <xdr:cNvPr id="174" name="直線コネクタ 173"/>
        <xdr:cNvCxnSpPr/>
      </xdr:nvCxnSpPr>
      <xdr:spPr>
        <a:xfrm>
          <a:off x="3797300" y="12856276"/>
          <a:ext cx="8382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168976</xdr:rowOff>
    </xdr:from>
    <xdr:to>
      <xdr:col>19</xdr:col>
      <xdr:colOff>177800</xdr:colOff>
      <xdr:row>75</xdr:row>
      <xdr:rowOff>87381</xdr:rowOff>
    </xdr:to>
    <xdr:cxnSp macro="">
      <xdr:nvCxnSpPr>
        <xdr:cNvPr id="177" name="直線コネクタ 176"/>
        <xdr:cNvCxnSpPr/>
      </xdr:nvCxnSpPr>
      <xdr:spPr>
        <a:xfrm flipV="1">
          <a:off x="2908300" y="12856276"/>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87381</xdr:rowOff>
    </xdr:from>
    <xdr:to>
      <xdr:col>15</xdr:col>
      <xdr:colOff>50800</xdr:colOff>
      <xdr:row>75</xdr:row>
      <xdr:rowOff>112557</xdr:rowOff>
    </xdr:to>
    <xdr:cxnSp macro="">
      <xdr:nvCxnSpPr>
        <xdr:cNvPr id="180" name="直線コネクタ 179"/>
        <xdr:cNvCxnSpPr/>
      </xdr:nvCxnSpPr>
      <xdr:spPr>
        <a:xfrm flipV="1">
          <a:off x="2019300" y="12946131"/>
          <a:ext cx="8890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112557</xdr:rowOff>
    </xdr:from>
    <xdr:to>
      <xdr:col>10</xdr:col>
      <xdr:colOff>114300</xdr:colOff>
      <xdr:row>75</xdr:row>
      <xdr:rowOff>170721</xdr:rowOff>
    </xdr:to>
    <xdr:cxnSp macro="">
      <xdr:nvCxnSpPr>
        <xdr:cNvPr id="183" name="直線コネクタ 182"/>
        <xdr:cNvCxnSpPr/>
      </xdr:nvCxnSpPr>
      <xdr:spPr>
        <a:xfrm flipV="1">
          <a:off x="1130300" y="12971307"/>
          <a:ext cx="8890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145905</xdr:rowOff>
    </xdr:from>
    <xdr:to>
      <xdr:col>24</xdr:col>
      <xdr:colOff>114300</xdr:colOff>
      <xdr:row>75</xdr:row>
      <xdr:rowOff>76055</xdr:rowOff>
    </xdr:to>
    <xdr:sp macro="" textlink="">
      <xdr:nvSpPr>
        <xdr:cNvPr id="193" name="楕円 192"/>
        <xdr:cNvSpPr/>
      </xdr:nvSpPr>
      <xdr:spPr>
        <a:xfrm>
          <a:off x="4584700" y="128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168782</xdr:rowOff>
    </xdr:from>
    <xdr:ext cx="599010" cy="259045"/>
    <xdr:sp macro="" textlink="">
      <xdr:nvSpPr>
        <xdr:cNvPr id="194" name="民生費該当値テキスト"/>
        <xdr:cNvSpPr txBox="1"/>
      </xdr:nvSpPr>
      <xdr:spPr>
        <a:xfrm>
          <a:off x="4686300" y="1268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118176</xdr:rowOff>
    </xdr:from>
    <xdr:to>
      <xdr:col>20</xdr:col>
      <xdr:colOff>38100</xdr:colOff>
      <xdr:row>75</xdr:row>
      <xdr:rowOff>48326</xdr:rowOff>
    </xdr:to>
    <xdr:sp macro="" textlink="">
      <xdr:nvSpPr>
        <xdr:cNvPr id="195" name="楕円 194"/>
        <xdr:cNvSpPr/>
      </xdr:nvSpPr>
      <xdr:spPr>
        <a:xfrm>
          <a:off x="3746500" y="1280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64853</xdr:rowOff>
    </xdr:from>
    <xdr:ext cx="599010" cy="259045"/>
    <xdr:sp macro="" textlink="">
      <xdr:nvSpPr>
        <xdr:cNvPr id="196" name="テキスト ボックス 195"/>
        <xdr:cNvSpPr txBox="1"/>
      </xdr:nvSpPr>
      <xdr:spPr>
        <a:xfrm>
          <a:off x="3497795" y="1258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36581</xdr:rowOff>
    </xdr:from>
    <xdr:to>
      <xdr:col>15</xdr:col>
      <xdr:colOff>101600</xdr:colOff>
      <xdr:row>75</xdr:row>
      <xdr:rowOff>138181</xdr:rowOff>
    </xdr:to>
    <xdr:sp macro="" textlink="">
      <xdr:nvSpPr>
        <xdr:cNvPr id="197" name="楕円 196"/>
        <xdr:cNvSpPr/>
      </xdr:nvSpPr>
      <xdr:spPr>
        <a:xfrm>
          <a:off x="2857500" y="128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154708</xdr:rowOff>
    </xdr:from>
    <xdr:ext cx="599010" cy="259045"/>
    <xdr:sp macro="" textlink="">
      <xdr:nvSpPr>
        <xdr:cNvPr id="198" name="テキスト ボックス 197"/>
        <xdr:cNvSpPr txBox="1"/>
      </xdr:nvSpPr>
      <xdr:spPr>
        <a:xfrm>
          <a:off x="2608795" y="1267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61757</xdr:rowOff>
    </xdr:from>
    <xdr:to>
      <xdr:col>10</xdr:col>
      <xdr:colOff>165100</xdr:colOff>
      <xdr:row>75</xdr:row>
      <xdr:rowOff>163357</xdr:rowOff>
    </xdr:to>
    <xdr:sp macro="" textlink="">
      <xdr:nvSpPr>
        <xdr:cNvPr id="199" name="楕円 198"/>
        <xdr:cNvSpPr/>
      </xdr:nvSpPr>
      <xdr:spPr>
        <a:xfrm>
          <a:off x="1968500" y="129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8434</xdr:rowOff>
    </xdr:from>
    <xdr:ext cx="599010" cy="259045"/>
    <xdr:sp macro="" textlink="">
      <xdr:nvSpPr>
        <xdr:cNvPr id="200" name="テキスト ボックス 199"/>
        <xdr:cNvSpPr txBox="1"/>
      </xdr:nvSpPr>
      <xdr:spPr>
        <a:xfrm>
          <a:off x="1719795" y="1269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119921</xdr:rowOff>
    </xdr:from>
    <xdr:to>
      <xdr:col>6</xdr:col>
      <xdr:colOff>38100</xdr:colOff>
      <xdr:row>76</xdr:row>
      <xdr:rowOff>50071</xdr:rowOff>
    </xdr:to>
    <xdr:sp macro="" textlink="">
      <xdr:nvSpPr>
        <xdr:cNvPr id="201" name="楕円 200"/>
        <xdr:cNvSpPr/>
      </xdr:nvSpPr>
      <xdr:spPr>
        <a:xfrm>
          <a:off x="1079500" y="129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66598</xdr:rowOff>
    </xdr:from>
    <xdr:ext cx="599010" cy="259045"/>
    <xdr:sp macro="" textlink="">
      <xdr:nvSpPr>
        <xdr:cNvPr id="202" name="テキスト ボックス 201"/>
        <xdr:cNvSpPr txBox="1"/>
      </xdr:nvSpPr>
      <xdr:spPr>
        <a:xfrm>
          <a:off x="830795" y="1275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86100</xdr:rowOff>
    </xdr:from>
    <xdr:to>
      <xdr:col>24</xdr:col>
      <xdr:colOff>63500</xdr:colOff>
      <xdr:row>97</xdr:row>
      <xdr:rowOff>87899</xdr:rowOff>
    </xdr:to>
    <xdr:cxnSp macro="">
      <xdr:nvCxnSpPr>
        <xdr:cNvPr id="231" name="直線コネクタ 230"/>
        <xdr:cNvCxnSpPr/>
      </xdr:nvCxnSpPr>
      <xdr:spPr>
        <a:xfrm>
          <a:off x="3797300" y="16716750"/>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86100</xdr:rowOff>
    </xdr:from>
    <xdr:to>
      <xdr:col>19</xdr:col>
      <xdr:colOff>177800</xdr:colOff>
      <xdr:row>97</xdr:row>
      <xdr:rowOff>99671</xdr:rowOff>
    </xdr:to>
    <xdr:cxnSp macro="">
      <xdr:nvCxnSpPr>
        <xdr:cNvPr id="234" name="直線コネクタ 233"/>
        <xdr:cNvCxnSpPr/>
      </xdr:nvCxnSpPr>
      <xdr:spPr>
        <a:xfrm flipV="1">
          <a:off x="2908300" y="16716750"/>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68490</xdr:rowOff>
    </xdr:from>
    <xdr:to>
      <xdr:col>15</xdr:col>
      <xdr:colOff>50800</xdr:colOff>
      <xdr:row>97</xdr:row>
      <xdr:rowOff>99671</xdr:rowOff>
    </xdr:to>
    <xdr:cxnSp macro="">
      <xdr:nvCxnSpPr>
        <xdr:cNvPr id="237" name="直線コネクタ 236"/>
        <xdr:cNvCxnSpPr/>
      </xdr:nvCxnSpPr>
      <xdr:spPr>
        <a:xfrm>
          <a:off x="2019300" y="16699140"/>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68490</xdr:rowOff>
    </xdr:from>
    <xdr:to>
      <xdr:col>10</xdr:col>
      <xdr:colOff>114300</xdr:colOff>
      <xdr:row>97</xdr:row>
      <xdr:rowOff>118143</xdr:rowOff>
    </xdr:to>
    <xdr:cxnSp macro="">
      <xdr:nvCxnSpPr>
        <xdr:cNvPr id="240" name="直線コネクタ 239"/>
        <xdr:cNvCxnSpPr/>
      </xdr:nvCxnSpPr>
      <xdr:spPr>
        <a:xfrm flipV="1">
          <a:off x="1130300" y="16699140"/>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37099</xdr:rowOff>
    </xdr:from>
    <xdr:to>
      <xdr:col>24</xdr:col>
      <xdr:colOff>114300</xdr:colOff>
      <xdr:row>97</xdr:row>
      <xdr:rowOff>138699</xdr:rowOff>
    </xdr:to>
    <xdr:sp macro="" textlink="">
      <xdr:nvSpPr>
        <xdr:cNvPr id="250" name="楕円 249"/>
        <xdr:cNvSpPr/>
      </xdr:nvSpPr>
      <xdr:spPr>
        <a:xfrm>
          <a:off x="45847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15526</xdr:rowOff>
    </xdr:from>
    <xdr:ext cx="534377" cy="259045"/>
    <xdr:sp macro="" textlink="">
      <xdr:nvSpPr>
        <xdr:cNvPr id="251" name="衛生費該当値テキスト"/>
        <xdr:cNvSpPr txBox="1"/>
      </xdr:nvSpPr>
      <xdr:spPr>
        <a:xfrm>
          <a:off x="4686300" y="166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35300</xdr:rowOff>
    </xdr:from>
    <xdr:to>
      <xdr:col>20</xdr:col>
      <xdr:colOff>38100</xdr:colOff>
      <xdr:row>97</xdr:row>
      <xdr:rowOff>136900</xdr:rowOff>
    </xdr:to>
    <xdr:sp macro="" textlink="">
      <xdr:nvSpPr>
        <xdr:cNvPr id="252" name="楕円 251"/>
        <xdr:cNvSpPr/>
      </xdr:nvSpPr>
      <xdr:spPr>
        <a:xfrm>
          <a:off x="3746500" y="1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128027</xdr:rowOff>
    </xdr:from>
    <xdr:ext cx="534377" cy="259045"/>
    <xdr:sp macro="" textlink="">
      <xdr:nvSpPr>
        <xdr:cNvPr id="253" name="テキスト ボックス 252"/>
        <xdr:cNvSpPr txBox="1"/>
      </xdr:nvSpPr>
      <xdr:spPr>
        <a:xfrm>
          <a:off x="3530111" y="167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48871</xdr:rowOff>
    </xdr:from>
    <xdr:to>
      <xdr:col>15</xdr:col>
      <xdr:colOff>101600</xdr:colOff>
      <xdr:row>97</xdr:row>
      <xdr:rowOff>150471</xdr:rowOff>
    </xdr:to>
    <xdr:sp macro="" textlink="">
      <xdr:nvSpPr>
        <xdr:cNvPr id="254" name="楕円 253"/>
        <xdr:cNvSpPr/>
      </xdr:nvSpPr>
      <xdr:spPr>
        <a:xfrm>
          <a:off x="2857500" y="166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141598</xdr:rowOff>
    </xdr:from>
    <xdr:ext cx="534377" cy="259045"/>
    <xdr:sp macro="" textlink="">
      <xdr:nvSpPr>
        <xdr:cNvPr id="255" name="テキスト ボックス 254"/>
        <xdr:cNvSpPr txBox="1"/>
      </xdr:nvSpPr>
      <xdr:spPr>
        <a:xfrm>
          <a:off x="2641111" y="167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17690</xdr:rowOff>
    </xdr:from>
    <xdr:to>
      <xdr:col>10</xdr:col>
      <xdr:colOff>165100</xdr:colOff>
      <xdr:row>97</xdr:row>
      <xdr:rowOff>119290</xdr:rowOff>
    </xdr:to>
    <xdr:sp macro="" textlink="">
      <xdr:nvSpPr>
        <xdr:cNvPr id="256" name="楕円 255"/>
        <xdr:cNvSpPr/>
      </xdr:nvSpPr>
      <xdr:spPr>
        <a:xfrm>
          <a:off x="1968500" y="166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110417</xdr:rowOff>
    </xdr:from>
    <xdr:ext cx="534377" cy="259045"/>
    <xdr:sp macro="" textlink="">
      <xdr:nvSpPr>
        <xdr:cNvPr id="257" name="テキスト ボックス 256"/>
        <xdr:cNvSpPr txBox="1"/>
      </xdr:nvSpPr>
      <xdr:spPr>
        <a:xfrm>
          <a:off x="1752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67343</xdr:rowOff>
    </xdr:from>
    <xdr:to>
      <xdr:col>6</xdr:col>
      <xdr:colOff>38100</xdr:colOff>
      <xdr:row>97</xdr:row>
      <xdr:rowOff>168943</xdr:rowOff>
    </xdr:to>
    <xdr:sp macro="" textlink="">
      <xdr:nvSpPr>
        <xdr:cNvPr id="258" name="楕円 257"/>
        <xdr:cNvSpPr/>
      </xdr:nvSpPr>
      <xdr:spPr>
        <a:xfrm>
          <a:off x="1079500" y="166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160070</xdr:rowOff>
    </xdr:from>
    <xdr:ext cx="534377" cy="259045"/>
    <xdr:sp macro="" textlink="">
      <xdr:nvSpPr>
        <xdr:cNvPr id="259" name="テキスト ボックス 258"/>
        <xdr:cNvSpPr txBox="1"/>
      </xdr:nvSpPr>
      <xdr:spPr>
        <a:xfrm>
          <a:off x="863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78087</xdr:rowOff>
    </xdr:from>
    <xdr:to>
      <xdr:col>55</xdr:col>
      <xdr:colOff>0</xdr:colOff>
      <xdr:row>56</xdr:row>
      <xdr:rowOff>7537</xdr:rowOff>
    </xdr:to>
    <xdr:cxnSp macro="">
      <xdr:nvCxnSpPr>
        <xdr:cNvPr id="349" name="直線コネクタ 348"/>
        <xdr:cNvCxnSpPr/>
      </xdr:nvCxnSpPr>
      <xdr:spPr>
        <a:xfrm flipV="1">
          <a:off x="9639300" y="9336387"/>
          <a:ext cx="838200" cy="27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154668</xdr:rowOff>
    </xdr:from>
    <xdr:to>
      <xdr:col>50</xdr:col>
      <xdr:colOff>114300</xdr:colOff>
      <xdr:row>56</xdr:row>
      <xdr:rowOff>7537</xdr:rowOff>
    </xdr:to>
    <xdr:cxnSp macro="">
      <xdr:nvCxnSpPr>
        <xdr:cNvPr id="352" name="直線コネクタ 351"/>
        <xdr:cNvCxnSpPr/>
      </xdr:nvCxnSpPr>
      <xdr:spPr>
        <a:xfrm>
          <a:off x="8750300" y="958441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154668</xdr:rowOff>
    </xdr:from>
    <xdr:to>
      <xdr:col>45</xdr:col>
      <xdr:colOff>177800</xdr:colOff>
      <xdr:row>56</xdr:row>
      <xdr:rowOff>81494</xdr:rowOff>
    </xdr:to>
    <xdr:cxnSp macro="">
      <xdr:nvCxnSpPr>
        <xdr:cNvPr id="355" name="直線コネクタ 354"/>
        <xdr:cNvCxnSpPr/>
      </xdr:nvCxnSpPr>
      <xdr:spPr>
        <a:xfrm flipV="1">
          <a:off x="7861300" y="9584418"/>
          <a:ext cx="889000" cy="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36460</xdr:rowOff>
    </xdr:from>
    <xdr:to>
      <xdr:col>41</xdr:col>
      <xdr:colOff>50800</xdr:colOff>
      <xdr:row>56</xdr:row>
      <xdr:rowOff>81494</xdr:rowOff>
    </xdr:to>
    <xdr:cxnSp macro="">
      <xdr:nvCxnSpPr>
        <xdr:cNvPr id="358" name="直線コネクタ 357"/>
        <xdr:cNvCxnSpPr/>
      </xdr:nvCxnSpPr>
      <xdr:spPr>
        <a:xfrm>
          <a:off x="6972300" y="9637660"/>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27287</xdr:rowOff>
    </xdr:from>
    <xdr:to>
      <xdr:col>55</xdr:col>
      <xdr:colOff>50800</xdr:colOff>
      <xdr:row>54</xdr:row>
      <xdr:rowOff>128887</xdr:rowOff>
    </xdr:to>
    <xdr:sp macro="" textlink="">
      <xdr:nvSpPr>
        <xdr:cNvPr id="368" name="楕円 367"/>
        <xdr:cNvSpPr/>
      </xdr:nvSpPr>
      <xdr:spPr>
        <a:xfrm>
          <a:off x="10426700" y="92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50164</xdr:rowOff>
    </xdr:from>
    <xdr:ext cx="534377" cy="259045"/>
    <xdr:sp macro="" textlink="">
      <xdr:nvSpPr>
        <xdr:cNvPr id="369" name="農林水産業費該当値テキスト"/>
        <xdr:cNvSpPr txBox="1"/>
      </xdr:nvSpPr>
      <xdr:spPr>
        <a:xfrm>
          <a:off x="10528300" y="913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128187</xdr:rowOff>
    </xdr:from>
    <xdr:to>
      <xdr:col>50</xdr:col>
      <xdr:colOff>165100</xdr:colOff>
      <xdr:row>56</xdr:row>
      <xdr:rowOff>58337</xdr:rowOff>
    </xdr:to>
    <xdr:sp macro="" textlink="">
      <xdr:nvSpPr>
        <xdr:cNvPr id="370" name="楕円 369"/>
        <xdr:cNvSpPr/>
      </xdr:nvSpPr>
      <xdr:spPr>
        <a:xfrm>
          <a:off x="9588500" y="95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74864</xdr:rowOff>
    </xdr:from>
    <xdr:ext cx="534377" cy="259045"/>
    <xdr:sp macro="" textlink="">
      <xdr:nvSpPr>
        <xdr:cNvPr id="371" name="テキスト ボックス 370"/>
        <xdr:cNvSpPr txBox="1"/>
      </xdr:nvSpPr>
      <xdr:spPr>
        <a:xfrm>
          <a:off x="9372111" y="93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103868</xdr:rowOff>
    </xdr:from>
    <xdr:to>
      <xdr:col>46</xdr:col>
      <xdr:colOff>38100</xdr:colOff>
      <xdr:row>56</xdr:row>
      <xdr:rowOff>34018</xdr:rowOff>
    </xdr:to>
    <xdr:sp macro="" textlink="">
      <xdr:nvSpPr>
        <xdr:cNvPr id="372" name="楕円 371"/>
        <xdr:cNvSpPr/>
      </xdr:nvSpPr>
      <xdr:spPr>
        <a:xfrm>
          <a:off x="8699500" y="9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50545</xdr:rowOff>
    </xdr:from>
    <xdr:ext cx="534377" cy="259045"/>
    <xdr:sp macro="" textlink="">
      <xdr:nvSpPr>
        <xdr:cNvPr id="373" name="テキスト ボックス 372"/>
        <xdr:cNvSpPr txBox="1"/>
      </xdr:nvSpPr>
      <xdr:spPr>
        <a:xfrm>
          <a:off x="8483111" y="930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30694</xdr:rowOff>
    </xdr:from>
    <xdr:to>
      <xdr:col>41</xdr:col>
      <xdr:colOff>101600</xdr:colOff>
      <xdr:row>56</xdr:row>
      <xdr:rowOff>132294</xdr:rowOff>
    </xdr:to>
    <xdr:sp macro="" textlink="">
      <xdr:nvSpPr>
        <xdr:cNvPr id="374" name="楕円 373"/>
        <xdr:cNvSpPr/>
      </xdr:nvSpPr>
      <xdr:spPr>
        <a:xfrm>
          <a:off x="7810500" y="96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148821</xdr:rowOff>
    </xdr:from>
    <xdr:ext cx="534377" cy="259045"/>
    <xdr:sp macro="" textlink="">
      <xdr:nvSpPr>
        <xdr:cNvPr id="375" name="テキスト ボックス 374"/>
        <xdr:cNvSpPr txBox="1"/>
      </xdr:nvSpPr>
      <xdr:spPr>
        <a:xfrm>
          <a:off x="7594111" y="94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157110</xdr:rowOff>
    </xdr:from>
    <xdr:to>
      <xdr:col>36</xdr:col>
      <xdr:colOff>165100</xdr:colOff>
      <xdr:row>56</xdr:row>
      <xdr:rowOff>87260</xdr:rowOff>
    </xdr:to>
    <xdr:sp macro="" textlink="">
      <xdr:nvSpPr>
        <xdr:cNvPr id="376" name="楕円 375"/>
        <xdr:cNvSpPr/>
      </xdr:nvSpPr>
      <xdr:spPr>
        <a:xfrm>
          <a:off x="6921500" y="95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103787</xdr:rowOff>
    </xdr:from>
    <xdr:ext cx="534377" cy="259045"/>
    <xdr:sp macro="" textlink="">
      <xdr:nvSpPr>
        <xdr:cNvPr id="377" name="テキスト ボックス 376"/>
        <xdr:cNvSpPr txBox="1"/>
      </xdr:nvSpPr>
      <xdr:spPr>
        <a:xfrm>
          <a:off x="6705111" y="93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77239</xdr:rowOff>
    </xdr:from>
    <xdr:to>
      <xdr:col>55</xdr:col>
      <xdr:colOff>0</xdr:colOff>
      <xdr:row>78</xdr:row>
      <xdr:rowOff>103299</xdr:rowOff>
    </xdr:to>
    <xdr:cxnSp macro="">
      <xdr:nvCxnSpPr>
        <xdr:cNvPr id="406" name="直線コネクタ 405"/>
        <xdr:cNvCxnSpPr/>
      </xdr:nvCxnSpPr>
      <xdr:spPr>
        <a:xfrm flipV="1">
          <a:off x="9639300" y="13450339"/>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103299</xdr:rowOff>
    </xdr:from>
    <xdr:to>
      <xdr:col>50</xdr:col>
      <xdr:colOff>114300</xdr:colOff>
      <xdr:row>78</xdr:row>
      <xdr:rowOff>104687</xdr:rowOff>
    </xdr:to>
    <xdr:cxnSp macro="">
      <xdr:nvCxnSpPr>
        <xdr:cNvPr id="409" name="直線コネクタ 408"/>
        <xdr:cNvCxnSpPr/>
      </xdr:nvCxnSpPr>
      <xdr:spPr>
        <a:xfrm flipV="1">
          <a:off x="8750300" y="13476399"/>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95115</xdr:rowOff>
    </xdr:from>
    <xdr:to>
      <xdr:col>45</xdr:col>
      <xdr:colOff>177800</xdr:colOff>
      <xdr:row>78</xdr:row>
      <xdr:rowOff>104687</xdr:rowOff>
    </xdr:to>
    <xdr:cxnSp macro="">
      <xdr:nvCxnSpPr>
        <xdr:cNvPr id="412" name="直線コネクタ 411"/>
        <xdr:cNvCxnSpPr/>
      </xdr:nvCxnSpPr>
      <xdr:spPr>
        <a:xfrm>
          <a:off x="7861300" y="1346821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95115</xdr:rowOff>
    </xdr:from>
    <xdr:to>
      <xdr:col>41</xdr:col>
      <xdr:colOff>50800</xdr:colOff>
      <xdr:row>78</xdr:row>
      <xdr:rowOff>112931</xdr:rowOff>
    </xdr:to>
    <xdr:cxnSp macro="">
      <xdr:nvCxnSpPr>
        <xdr:cNvPr id="415" name="直線コネクタ 414"/>
        <xdr:cNvCxnSpPr/>
      </xdr:nvCxnSpPr>
      <xdr:spPr>
        <a:xfrm flipV="1">
          <a:off x="6972300" y="13468215"/>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26439</xdr:rowOff>
    </xdr:from>
    <xdr:to>
      <xdr:col>55</xdr:col>
      <xdr:colOff>50800</xdr:colOff>
      <xdr:row>78</xdr:row>
      <xdr:rowOff>128039</xdr:rowOff>
    </xdr:to>
    <xdr:sp macro="" textlink="">
      <xdr:nvSpPr>
        <xdr:cNvPr id="425" name="楕円 424"/>
        <xdr:cNvSpPr/>
      </xdr:nvSpPr>
      <xdr:spPr>
        <a:xfrm>
          <a:off x="10426700" y="133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52499</xdr:rowOff>
    </xdr:from>
    <xdr:to>
      <xdr:col>50</xdr:col>
      <xdr:colOff>165100</xdr:colOff>
      <xdr:row>78</xdr:row>
      <xdr:rowOff>154099</xdr:rowOff>
    </xdr:to>
    <xdr:sp macro="" textlink="">
      <xdr:nvSpPr>
        <xdr:cNvPr id="427" name="楕円 426"/>
        <xdr:cNvSpPr/>
      </xdr:nvSpPr>
      <xdr:spPr>
        <a:xfrm>
          <a:off x="9588500" y="134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145226</xdr:rowOff>
    </xdr:from>
    <xdr:ext cx="534377" cy="259045"/>
    <xdr:sp macro="" textlink="">
      <xdr:nvSpPr>
        <xdr:cNvPr id="428" name="テキスト ボックス 427"/>
        <xdr:cNvSpPr txBox="1"/>
      </xdr:nvSpPr>
      <xdr:spPr>
        <a:xfrm>
          <a:off x="9372111" y="135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53887</xdr:rowOff>
    </xdr:from>
    <xdr:to>
      <xdr:col>46</xdr:col>
      <xdr:colOff>38100</xdr:colOff>
      <xdr:row>78</xdr:row>
      <xdr:rowOff>155487</xdr:rowOff>
    </xdr:to>
    <xdr:sp macro="" textlink="">
      <xdr:nvSpPr>
        <xdr:cNvPr id="429" name="楕円 428"/>
        <xdr:cNvSpPr/>
      </xdr:nvSpPr>
      <xdr:spPr>
        <a:xfrm>
          <a:off x="8699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146614</xdr:rowOff>
    </xdr:from>
    <xdr:ext cx="534377" cy="259045"/>
    <xdr:sp macro="" textlink="">
      <xdr:nvSpPr>
        <xdr:cNvPr id="430" name="テキスト ボックス 429"/>
        <xdr:cNvSpPr txBox="1"/>
      </xdr:nvSpPr>
      <xdr:spPr>
        <a:xfrm>
          <a:off x="8483111" y="135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44315</xdr:rowOff>
    </xdr:from>
    <xdr:to>
      <xdr:col>41</xdr:col>
      <xdr:colOff>101600</xdr:colOff>
      <xdr:row>78</xdr:row>
      <xdr:rowOff>145915</xdr:rowOff>
    </xdr:to>
    <xdr:sp macro="" textlink="">
      <xdr:nvSpPr>
        <xdr:cNvPr id="431" name="楕円 430"/>
        <xdr:cNvSpPr/>
      </xdr:nvSpPr>
      <xdr:spPr>
        <a:xfrm>
          <a:off x="7810500" y="134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162442</xdr:rowOff>
    </xdr:from>
    <xdr:ext cx="534377" cy="259045"/>
    <xdr:sp macro="" textlink="">
      <xdr:nvSpPr>
        <xdr:cNvPr id="432" name="テキスト ボックス 431"/>
        <xdr:cNvSpPr txBox="1"/>
      </xdr:nvSpPr>
      <xdr:spPr>
        <a:xfrm>
          <a:off x="7594111" y="1319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62131</xdr:rowOff>
    </xdr:from>
    <xdr:to>
      <xdr:col>36</xdr:col>
      <xdr:colOff>165100</xdr:colOff>
      <xdr:row>78</xdr:row>
      <xdr:rowOff>163731</xdr:rowOff>
    </xdr:to>
    <xdr:sp macro="" textlink="">
      <xdr:nvSpPr>
        <xdr:cNvPr id="433" name="楕円 432"/>
        <xdr:cNvSpPr/>
      </xdr:nvSpPr>
      <xdr:spPr>
        <a:xfrm>
          <a:off x="6921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154858</xdr:rowOff>
    </xdr:from>
    <xdr:ext cx="534377" cy="259045"/>
    <xdr:sp macro="" textlink="">
      <xdr:nvSpPr>
        <xdr:cNvPr id="434" name="テキスト ボックス 433"/>
        <xdr:cNvSpPr txBox="1"/>
      </xdr:nvSpPr>
      <xdr:spPr>
        <a:xfrm>
          <a:off x="6705111" y="135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48366</xdr:rowOff>
    </xdr:from>
    <xdr:to>
      <xdr:col>55</xdr:col>
      <xdr:colOff>0</xdr:colOff>
      <xdr:row>96</xdr:row>
      <xdr:rowOff>88539</xdr:rowOff>
    </xdr:to>
    <xdr:cxnSp macro="">
      <xdr:nvCxnSpPr>
        <xdr:cNvPr id="463" name="直線コネクタ 462"/>
        <xdr:cNvCxnSpPr/>
      </xdr:nvCxnSpPr>
      <xdr:spPr>
        <a:xfrm flipV="1">
          <a:off x="9639300" y="16507566"/>
          <a:ext cx="838200" cy="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88539</xdr:rowOff>
    </xdr:from>
    <xdr:to>
      <xdr:col>50</xdr:col>
      <xdr:colOff>114300</xdr:colOff>
      <xdr:row>97</xdr:row>
      <xdr:rowOff>24478</xdr:rowOff>
    </xdr:to>
    <xdr:cxnSp macro="">
      <xdr:nvCxnSpPr>
        <xdr:cNvPr id="466" name="直線コネクタ 465"/>
        <xdr:cNvCxnSpPr/>
      </xdr:nvCxnSpPr>
      <xdr:spPr>
        <a:xfrm flipV="1">
          <a:off x="8750300" y="16547739"/>
          <a:ext cx="889000" cy="1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146703</xdr:rowOff>
    </xdr:from>
    <xdr:to>
      <xdr:col>45</xdr:col>
      <xdr:colOff>177800</xdr:colOff>
      <xdr:row>97</xdr:row>
      <xdr:rowOff>24478</xdr:rowOff>
    </xdr:to>
    <xdr:cxnSp macro="">
      <xdr:nvCxnSpPr>
        <xdr:cNvPr id="469" name="直線コネクタ 468"/>
        <xdr:cNvCxnSpPr/>
      </xdr:nvCxnSpPr>
      <xdr:spPr>
        <a:xfrm>
          <a:off x="7861300" y="16605903"/>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146703</xdr:rowOff>
    </xdr:from>
    <xdr:to>
      <xdr:col>41</xdr:col>
      <xdr:colOff>50800</xdr:colOff>
      <xdr:row>97</xdr:row>
      <xdr:rowOff>8279</xdr:rowOff>
    </xdr:to>
    <xdr:cxnSp macro="">
      <xdr:nvCxnSpPr>
        <xdr:cNvPr id="472" name="直線コネクタ 471"/>
        <xdr:cNvCxnSpPr/>
      </xdr:nvCxnSpPr>
      <xdr:spPr>
        <a:xfrm flipV="1">
          <a:off x="6972300" y="16605903"/>
          <a:ext cx="8890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169016</xdr:rowOff>
    </xdr:from>
    <xdr:to>
      <xdr:col>55</xdr:col>
      <xdr:colOff>50800</xdr:colOff>
      <xdr:row>96</xdr:row>
      <xdr:rowOff>99166</xdr:rowOff>
    </xdr:to>
    <xdr:sp macro="" textlink="">
      <xdr:nvSpPr>
        <xdr:cNvPr id="482" name="楕円 481"/>
        <xdr:cNvSpPr/>
      </xdr:nvSpPr>
      <xdr:spPr>
        <a:xfrm>
          <a:off x="10426700" y="164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20443</xdr:rowOff>
    </xdr:from>
    <xdr:ext cx="534377" cy="259045"/>
    <xdr:sp macro="" textlink="">
      <xdr:nvSpPr>
        <xdr:cNvPr id="483" name="土木費該当値テキスト"/>
        <xdr:cNvSpPr txBox="1"/>
      </xdr:nvSpPr>
      <xdr:spPr>
        <a:xfrm>
          <a:off x="10528300" y="1630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37739</xdr:rowOff>
    </xdr:from>
    <xdr:to>
      <xdr:col>50</xdr:col>
      <xdr:colOff>165100</xdr:colOff>
      <xdr:row>96</xdr:row>
      <xdr:rowOff>139339</xdr:rowOff>
    </xdr:to>
    <xdr:sp macro="" textlink="">
      <xdr:nvSpPr>
        <xdr:cNvPr id="484" name="楕円 483"/>
        <xdr:cNvSpPr/>
      </xdr:nvSpPr>
      <xdr:spPr>
        <a:xfrm>
          <a:off x="9588500" y="1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155866</xdr:rowOff>
    </xdr:from>
    <xdr:ext cx="534377" cy="259045"/>
    <xdr:sp macro="" textlink="">
      <xdr:nvSpPr>
        <xdr:cNvPr id="485" name="テキスト ボックス 484"/>
        <xdr:cNvSpPr txBox="1"/>
      </xdr:nvSpPr>
      <xdr:spPr>
        <a:xfrm>
          <a:off x="9372111" y="1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145128</xdr:rowOff>
    </xdr:from>
    <xdr:to>
      <xdr:col>46</xdr:col>
      <xdr:colOff>38100</xdr:colOff>
      <xdr:row>97</xdr:row>
      <xdr:rowOff>75278</xdr:rowOff>
    </xdr:to>
    <xdr:sp macro="" textlink="">
      <xdr:nvSpPr>
        <xdr:cNvPr id="486" name="楕円 485"/>
        <xdr:cNvSpPr/>
      </xdr:nvSpPr>
      <xdr:spPr>
        <a:xfrm>
          <a:off x="8699500" y="166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66405</xdr:rowOff>
    </xdr:from>
    <xdr:ext cx="534377" cy="259045"/>
    <xdr:sp macro="" textlink="">
      <xdr:nvSpPr>
        <xdr:cNvPr id="487" name="テキスト ボックス 486"/>
        <xdr:cNvSpPr txBox="1"/>
      </xdr:nvSpPr>
      <xdr:spPr>
        <a:xfrm>
          <a:off x="8483111" y="1669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95903</xdr:rowOff>
    </xdr:from>
    <xdr:to>
      <xdr:col>41</xdr:col>
      <xdr:colOff>101600</xdr:colOff>
      <xdr:row>97</xdr:row>
      <xdr:rowOff>26053</xdr:rowOff>
    </xdr:to>
    <xdr:sp macro="" textlink="">
      <xdr:nvSpPr>
        <xdr:cNvPr id="488" name="楕円 487"/>
        <xdr:cNvSpPr/>
      </xdr:nvSpPr>
      <xdr:spPr>
        <a:xfrm>
          <a:off x="7810500" y="165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17180</xdr:rowOff>
    </xdr:from>
    <xdr:ext cx="534377" cy="259045"/>
    <xdr:sp macro="" textlink="">
      <xdr:nvSpPr>
        <xdr:cNvPr id="489" name="テキスト ボックス 488"/>
        <xdr:cNvSpPr txBox="1"/>
      </xdr:nvSpPr>
      <xdr:spPr>
        <a:xfrm>
          <a:off x="7594111" y="1664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128929</xdr:rowOff>
    </xdr:from>
    <xdr:to>
      <xdr:col>36</xdr:col>
      <xdr:colOff>165100</xdr:colOff>
      <xdr:row>97</xdr:row>
      <xdr:rowOff>59079</xdr:rowOff>
    </xdr:to>
    <xdr:sp macro="" textlink="">
      <xdr:nvSpPr>
        <xdr:cNvPr id="490" name="楕円 489"/>
        <xdr:cNvSpPr/>
      </xdr:nvSpPr>
      <xdr:spPr>
        <a:xfrm>
          <a:off x="6921500" y="165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50206</xdr:rowOff>
    </xdr:from>
    <xdr:ext cx="534377" cy="259045"/>
    <xdr:sp macro="" textlink="">
      <xdr:nvSpPr>
        <xdr:cNvPr id="491" name="テキスト ボックス 490"/>
        <xdr:cNvSpPr txBox="1"/>
      </xdr:nvSpPr>
      <xdr:spPr>
        <a:xfrm>
          <a:off x="6705111" y="166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166724</xdr:rowOff>
    </xdr:from>
    <xdr:to>
      <xdr:col>85</xdr:col>
      <xdr:colOff>127000</xdr:colOff>
      <xdr:row>38</xdr:row>
      <xdr:rowOff>9251</xdr:rowOff>
    </xdr:to>
    <xdr:cxnSp macro="">
      <xdr:nvCxnSpPr>
        <xdr:cNvPr id="522" name="直線コネクタ 521"/>
        <xdr:cNvCxnSpPr/>
      </xdr:nvCxnSpPr>
      <xdr:spPr>
        <a:xfrm flipV="1">
          <a:off x="15481300" y="6510374"/>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9251</xdr:rowOff>
    </xdr:from>
    <xdr:to>
      <xdr:col>81</xdr:col>
      <xdr:colOff>50800</xdr:colOff>
      <xdr:row>38</xdr:row>
      <xdr:rowOff>10982</xdr:rowOff>
    </xdr:to>
    <xdr:cxnSp macro="">
      <xdr:nvCxnSpPr>
        <xdr:cNvPr id="525" name="直線コネクタ 524"/>
        <xdr:cNvCxnSpPr/>
      </xdr:nvCxnSpPr>
      <xdr:spPr>
        <a:xfrm flipV="1">
          <a:off x="14592300" y="652435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10982</xdr:rowOff>
    </xdr:from>
    <xdr:to>
      <xdr:col>76</xdr:col>
      <xdr:colOff>114300</xdr:colOff>
      <xdr:row>38</xdr:row>
      <xdr:rowOff>26184</xdr:rowOff>
    </xdr:to>
    <xdr:cxnSp macro="">
      <xdr:nvCxnSpPr>
        <xdr:cNvPr id="528" name="直線コネクタ 527"/>
        <xdr:cNvCxnSpPr/>
      </xdr:nvCxnSpPr>
      <xdr:spPr>
        <a:xfrm flipV="1">
          <a:off x="13703300" y="652608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26184</xdr:rowOff>
    </xdr:from>
    <xdr:to>
      <xdr:col>71</xdr:col>
      <xdr:colOff>177800</xdr:colOff>
      <xdr:row>38</xdr:row>
      <xdr:rowOff>30315</xdr:rowOff>
    </xdr:to>
    <xdr:cxnSp macro="">
      <xdr:nvCxnSpPr>
        <xdr:cNvPr id="531" name="直線コネクタ 530"/>
        <xdr:cNvCxnSpPr/>
      </xdr:nvCxnSpPr>
      <xdr:spPr>
        <a:xfrm flipV="1">
          <a:off x="12814300" y="6541284"/>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115924</xdr:rowOff>
    </xdr:from>
    <xdr:to>
      <xdr:col>85</xdr:col>
      <xdr:colOff>177800</xdr:colOff>
      <xdr:row>38</xdr:row>
      <xdr:rowOff>46074</xdr:rowOff>
    </xdr:to>
    <xdr:sp macro="" textlink="">
      <xdr:nvSpPr>
        <xdr:cNvPr id="541" name="楕円 540"/>
        <xdr:cNvSpPr/>
      </xdr:nvSpPr>
      <xdr:spPr>
        <a:xfrm>
          <a:off x="16268700" y="64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30851</xdr:rowOff>
    </xdr:from>
    <xdr:ext cx="534377" cy="259045"/>
    <xdr:sp macro="" textlink="">
      <xdr:nvSpPr>
        <xdr:cNvPr id="542" name="消防費該当値テキスト"/>
        <xdr:cNvSpPr txBox="1"/>
      </xdr:nvSpPr>
      <xdr:spPr>
        <a:xfrm>
          <a:off x="16370300" y="63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129901</xdr:rowOff>
    </xdr:from>
    <xdr:to>
      <xdr:col>81</xdr:col>
      <xdr:colOff>101600</xdr:colOff>
      <xdr:row>38</xdr:row>
      <xdr:rowOff>60051</xdr:rowOff>
    </xdr:to>
    <xdr:sp macro="" textlink="">
      <xdr:nvSpPr>
        <xdr:cNvPr id="543" name="楕円 542"/>
        <xdr:cNvSpPr/>
      </xdr:nvSpPr>
      <xdr:spPr>
        <a:xfrm>
          <a:off x="15430500" y="64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51178</xdr:rowOff>
    </xdr:from>
    <xdr:ext cx="534377" cy="259045"/>
    <xdr:sp macro="" textlink="">
      <xdr:nvSpPr>
        <xdr:cNvPr id="544" name="テキスト ボックス 543"/>
        <xdr:cNvSpPr txBox="1"/>
      </xdr:nvSpPr>
      <xdr:spPr>
        <a:xfrm>
          <a:off x="15214111" y="65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131632</xdr:rowOff>
    </xdr:from>
    <xdr:to>
      <xdr:col>76</xdr:col>
      <xdr:colOff>165100</xdr:colOff>
      <xdr:row>38</xdr:row>
      <xdr:rowOff>61782</xdr:rowOff>
    </xdr:to>
    <xdr:sp macro="" textlink="">
      <xdr:nvSpPr>
        <xdr:cNvPr id="545" name="楕円 544"/>
        <xdr:cNvSpPr/>
      </xdr:nvSpPr>
      <xdr:spPr>
        <a:xfrm>
          <a:off x="14541500" y="647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52909</xdr:rowOff>
    </xdr:from>
    <xdr:ext cx="534377" cy="259045"/>
    <xdr:sp macro="" textlink="">
      <xdr:nvSpPr>
        <xdr:cNvPr id="546" name="テキスト ボックス 545"/>
        <xdr:cNvSpPr txBox="1"/>
      </xdr:nvSpPr>
      <xdr:spPr>
        <a:xfrm>
          <a:off x="14325111" y="65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146834</xdr:rowOff>
    </xdr:from>
    <xdr:to>
      <xdr:col>72</xdr:col>
      <xdr:colOff>38100</xdr:colOff>
      <xdr:row>38</xdr:row>
      <xdr:rowOff>76984</xdr:rowOff>
    </xdr:to>
    <xdr:sp macro="" textlink="">
      <xdr:nvSpPr>
        <xdr:cNvPr id="547" name="楕円 546"/>
        <xdr:cNvSpPr/>
      </xdr:nvSpPr>
      <xdr:spPr>
        <a:xfrm>
          <a:off x="13652500" y="649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68111</xdr:rowOff>
    </xdr:from>
    <xdr:ext cx="534377" cy="259045"/>
    <xdr:sp macro="" textlink="">
      <xdr:nvSpPr>
        <xdr:cNvPr id="548" name="テキスト ボックス 547"/>
        <xdr:cNvSpPr txBox="1"/>
      </xdr:nvSpPr>
      <xdr:spPr>
        <a:xfrm>
          <a:off x="13436111" y="658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150965</xdr:rowOff>
    </xdr:from>
    <xdr:to>
      <xdr:col>67</xdr:col>
      <xdr:colOff>101600</xdr:colOff>
      <xdr:row>38</xdr:row>
      <xdr:rowOff>81114</xdr:rowOff>
    </xdr:to>
    <xdr:sp macro="" textlink="">
      <xdr:nvSpPr>
        <xdr:cNvPr id="549" name="楕円 548"/>
        <xdr:cNvSpPr/>
      </xdr:nvSpPr>
      <xdr:spPr>
        <a:xfrm>
          <a:off x="12763500" y="6494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72242</xdr:rowOff>
    </xdr:from>
    <xdr:ext cx="534377" cy="259045"/>
    <xdr:sp macro="" textlink="">
      <xdr:nvSpPr>
        <xdr:cNvPr id="550" name="テキスト ボックス 549"/>
        <xdr:cNvSpPr txBox="1"/>
      </xdr:nvSpPr>
      <xdr:spPr>
        <a:xfrm>
          <a:off x="12547111" y="65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52360</xdr:rowOff>
    </xdr:from>
    <xdr:to>
      <xdr:col>85</xdr:col>
      <xdr:colOff>127000</xdr:colOff>
      <xdr:row>57</xdr:row>
      <xdr:rowOff>75509</xdr:rowOff>
    </xdr:to>
    <xdr:cxnSp macro="">
      <xdr:nvCxnSpPr>
        <xdr:cNvPr id="579" name="直線コネクタ 578"/>
        <xdr:cNvCxnSpPr/>
      </xdr:nvCxnSpPr>
      <xdr:spPr>
        <a:xfrm>
          <a:off x="15481300" y="9825010"/>
          <a:ext cx="838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37547</xdr:rowOff>
    </xdr:from>
    <xdr:to>
      <xdr:col>81</xdr:col>
      <xdr:colOff>50800</xdr:colOff>
      <xdr:row>57</xdr:row>
      <xdr:rowOff>52360</xdr:rowOff>
    </xdr:to>
    <xdr:cxnSp macro="">
      <xdr:nvCxnSpPr>
        <xdr:cNvPr id="582" name="直線コネクタ 581"/>
        <xdr:cNvCxnSpPr/>
      </xdr:nvCxnSpPr>
      <xdr:spPr>
        <a:xfrm>
          <a:off x="14592300" y="981019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38956</xdr:rowOff>
    </xdr:from>
    <xdr:to>
      <xdr:col>76</xdr:col>
      <xdr:colOff>114300</xdr:colOff>
      <xdr:row>57</xdr:row>
      <xdr:rowOff>37547</xdr:rowOff>
    </xdr:to>
    <xdr:cxnSp macro="">
      <xdr:nvCxnSpPr>
        <xdr:cNvPr id="585" name="直線コネクタ 584"/>
        <xdr:cNvCxnSpPr/>
      </xdr:nvCxnSpPr>
      <xdr:spPr>
        <a:xfrm>
          <a:off x="13703300" y="9640156"/>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38956</xdr:rowOff>
    </xdr:from>
    <xdr:to>
      <xdr:col>71</xdr:col>
      <xdr:colOff>177800</xdr:colOff>
      <xdr:row>57</xdr:row>
      <xdr:rowOff>141049</xdr:rowOff>
    </xdr:to>
    <xdr:cxnSp macro="">
      <xdr:nvCxnSpPr>
        <xdr:cNvPr id="588" name="直線コネクタ 587"/>
        <xdr:cNvCxnSpPr/>
      </xdr:nvCxnSpPr>
      <xdr:spPr>
        <a:xfrm flipV="1">
          <a:off x="12814300" y="9640156"/>
          <a:ext cx="889000" cy="2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24709</xdr:rowOff>
    </xdr:from>
    <xdr:to>
      <xdr:col>85</xdr:col>
      <xdr:colOff>177800</xdr:colOff>
      <xdr:row>57</xdr:row>
      <xdr:rowOff>126309</xdr:rowOff>
    </xdr:to>
    <xdr:sp macro="" textlink="">
      <xdr:nvSpPr>
        <xdr:cNvPr id="598" name="楕円 597"/>
        <xdr:cNvSpPr/>
      </xdr:nvSpPr>
      <xdr:spPr>
        <a:xfrm>
          <a:off x="16268700" y="9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3136</xdr:rowOff>
    </xdr:from>
    <xdr:ext cx="534377" cy="259045"/>
    <xdr:sp macro="" textlink="">
      <xdr:nvSpPr>
        <xdr:cNvPr id="599" name="教育費該当値テキスト"/>
        <xdr:cNvSpPr txBox="1"/>
      </xdr:nvSpPr>
      <xdr:spPr>
        <a:xfrm>
          <a:off x="16370300" y="97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1560</xdr:rowOff>
    </xdr:from>
    <xdr:to>
      <xdr:col>81</xdr:col>
      <xdr:colOff>101600</xdr:colOff>
      <xdr:row>57</xdr:row>
      <xdr:rowOff>103160</xdr:rowOff>
    </xdr:to>
    <xdr:sp macro="" textlink="">
      <xdr:nvSpPr>
        <xdr:cNvPr id="600" name="楕円 599"/>
        <xdr:cNvSpPr/>
      </xdr:nvSpPr>
      <xdr:spPr>
        <a:xfrm>
          <a:off x="15430500" y="9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94287</xdr:rowOff>
    </xdr:from>
    <xdr:ext cx="534377" cy="259045"/>
    <xdr:sp macro="" textlink="">
      <xdr:nvSpPr>
        <xdr:cNvPr id="601" name="テキスト ボックス 600"/>
        <xdr:cNvSpPr txBox="1"/>
      </xdr:nvSpPr>
      <xdr:spPr>
        <a:xfrm>
          <a:off x="15214111" y="9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158197</xdr:rowOff>
    </xdr:from>
    <xdr:to>
      <xdr:col>76</xdr:col>
      <xdr:colOff>165100</xdr:colOff>
      <xdr:row>57</xdr:row>
      <xdr:rowOff>88347</xdr:rowOff>
    </xdr:to>
    <xdr:sp macro="" textlink="">
      <xdr:nvSpPr>
        <xdr:cNvPr id="602" name="楕円 601"/>
        <xdr:cNvSpPr/>
      </xdr:nvSpPr>
      <xdr:spPr>
        <a:xfrm>
          <a:off x="14541500" y="9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79474</xdr:rowOff>
    </xdr:from>
    <xdr:ext cx="534377" cy="259045"/>
    <xdr:sp macro="" textlink="">
      <xdr:nvSpPr>
        <xdr:cNvPr id="603" name="テキスト ボックス 602"/>
        <xdr:cNvSpPr txBox="1"/>
      </xdr:nvSpPr>
      <xdr:spPr>
        <a:xfrm>
          <a:off x="14325111" y="98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159606</xdr:rowOff>
    </xdr:from>
    <xdr:to>
      <xdr:col>72</xdr:col>
      <xdr:colOff>38100</xdr:colOff>
      <xdr:row>56</xdr:row>
      <xdr:rowOff>89756</xdr:rowOff>
    </xdr:to>
    <xdr:sp macro="" textlink="">
      <xdr:nvSpPr>
        <xdr:cNvPr id="604" name="楕円 603"/>
        <xdr:cNvSpPr/>
      </xdr:nvSpPr>
      <xdr:spPr>
        <a:xfrm>
          <a:off x="13652500" y="95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106283</xdr:rowOff>
    </xdr:from>
    <xdr:ext cx="534377" cy="259045"/>
    <xdr:sp macro="" textlink="">
      <xdr:nvSpPr>
        <xdr:cNvPr id="605" name="テキスト ボックス 604"/>
        <xdr:cNvSpPr txBox="1"/>
      </xdr:nvSpPr>
      <xdr:spPr>
        <a:xfrm>
          <a:off x="13436111" y="93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90249</xdr:rowOff>
    </xdr:from>
    <xdr:to>
      <xdr:col>67</xdr:col>
      <xdr:colOff>101600</xdr:colOff>
      <xdr:row>58</xdr:row>
      <xdr:rowOff>20399</xdr:rowOff>
    </xdr:to>
    <xdr:sp macro="" textlink="">
      <xdr:nvSpPr>
        <xdr:cNvPr id="606" name="楕円 605"/>
        <xdr:cNvSpPr/>
      </xdr:nvSpPr>
      <xdr:spPr>
        <a:xfrm>
          <a:off x="12763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11526</xdr:rowOff>
    </xdr:from>
    <xdr:ext cx="534377" cy="259045"/>
    <xdr:sp macro="" textlink="">
      <xdr:nvSpPr>
        <xdr:cNvPr id="607" name="テキスト ボックス 606"/>
        <xdr:cNvSpPr txBox="1"/>
      </xdr:nvSpPr>
      <xdr:spPr>
        <a:xfrm>
          <a:off x="12547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160922</xdr:rowOff>
    </xdr:from>
    <xdr:to>
      <xdr:col>85</xdr:col>
      <xdr:colOff>127000</xdr:colOff>
      <xdr:row>79</xdr:row>
      <xdr:rowOff>13170</xdr:rowOff>
    </xdr:to>
    <xdr:cxnSp macro="">
      <xdr:nvCxnSpPr>
        <xdr:cNvPr id="636" name="直線コネクタ 635"/>
        <xdr:cNvCxnSpPr/>
      </xdr:nvCxnSpPr>
      <xdr:spPr>
        <a:xfrm>
          <a:off x="15481300" y="1353402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160922</xdr:rowOff>
    </xdr:from>
    <xdr:to>
      <xdr:col>81</xdr:col>
      <xdr:colOff>50800</xdr:colOff>
      <xdr:row>79</xdr:row>
      <xdr:rowOff>30035</xdr:rowOff>
    </xdr:to>
    <xdr:cxnSp macro="">
      <xdr:nvCxnSpPr>
        <xdr:cNvPr id="639" name="直線コネクタ 638"/>
        <xdr:cNvCxnSpPr/>
      </xdr:nvCxnSpPr>
      <xdr:spPr>
        <a:xfrm flipV="1">
          <a:off x="14592300" y="13534022"/>
          <a:ext cx="8890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23254</xdr:rowOff>
    </xdr:from>
    <xdr:to>
      <xdr:col>76</xdr:col>
      <xdr:colOff>114300</xdr:colOff>
      <xdr:row>79</xdr:row>
      <xdr:rowOff>30035</xdr:rowOff>
    </xdr:to>
    <xdr:cxnSp macro="">
      <xdr:nvCxnSpPr>
        <xdr:cNvPr id="642" name="直線コネクタ 641"/>
        <xdr:cNvCxnSpPr/>
      </xdr:nvCxnSpPr>
      <xdr:spPr>
        <a:xfrm>
          <a:off x="13703300" y="13567804"/>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23254</xdr:rowOff>
    </xdr:from>
    <xdr:to>
      <xdr:col>71</xdr:col>
      <xdr:colOff>177800</xdr:colOff>
      <xdr:row>79</xdr:row>
      <xdr:rowOff>34010</xdr:rowOff>
    </xdr:to>
    <xdr:cxnSp macro="">
      <xdr:nvCxnSpPr>
        <xdr:cNvPr id="645" name="直線コネクタ 644"/>
        <xdr:cNvCxnSpPr/>
      </xdr:nvCxnSpPr>
      <xdr:spPr>
        <a:xfrm flipV="1">
          <a:off x="12814300" y="13567804"/>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133820</xdr:rowOff>
    </xdr:from>
    <xdr:to>
      <xdr:col>85</xdr:col>
      <xdr:colOff>177800</xdr:colOff>
      <xdr:row>79</xdr:row>
      <xdr:rowOff>63970</xdr:rowOff>
    </xdr:to>
    <xdr:sp macro="" textlink="">
      <xdr:nvSpPr>
        <xdr:cNvPr id="655" name="楕円 654"/>
        <xdr:cNvSpPr/>
      </xdr:nvSpPr>
      <xdr:spPr>
        <a:xfrm>
          <a:off x="162687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110122</xdr:rowOff>
    </xdr:from>
    <xdr:to>
      <xdr:col>81</xdr:col>
      <xdr:colOff>101600</xdr:colOff>
      <xdr:row>79</xdr:row>
      <xdr:rowOff>40272</xdr:rowOff>
    </xdr:to>
    <xdr:sp macro="" textlink="">
      <xdr:nvSpPr>
        <xdr:cNvPr id="657" name="楕円 656"/>
        <xdr:cNvSpPr/>
      </xdr:nvSpPr>
      <xdr:spPr>
        <a:xfrm>
          <a:off x="15430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56799</xdr:rowOff>
    </xdr:from>
    <xdr:ext cx="469744" cy="259045"/>
    <xdr:sp macro="" textlink="">
      <xdr:nvSpPr>
        <xdr:cNvPr id="658" name="テキスト ボックス 657"/>
        <xdr:cNvSpPr txBox="1"/>
      </xdr:nvSpPr>
      <xdr:spPr>
        <a:xfrm>
          <a:off x="15246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150685</xdr:rowOff>
    </xdr:from>
    <xdr:to>
      <xdr:col>76</xdr:col>
      <xdr:colOff>165100</xdr:colOff>
      <xdr:row>79</xdr:row>
      <xdr:rowOff>80835</xdr:rowOff>
    </xdr:to>
    <xdr:sp macro="" textlink="">
      <xdr:nvSpPr>
        <xdr:cNvPr id="659" name="楕円 658"/>
        <xdr:cNvSpPr/>
      </xdr:nvSpPr>
      <xdr:spPr>
        <a:xfrm>
          <a:off x="14541500" y="135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71962</xdr:rowOff>
    </xdr:from>
    <xdr:ext cx="469744" cy="259045"/>
    <xdr:sp macro="" textlink="">
      <xdr:nvSpPr>
        <xdr:cNvPr id="660" name="テキスト ボックス 659"/>
        <xdr:cNvSpPr txBox="1"/>
      </xdr:nvSpPr>
      <xdr:spPr>
        <a:xfrm>
          <a:off x="14357428" y="136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143904</xdr:rowOff>
    </xdr:from>
    <xdr:to>
      <xdr:col>72</xdr:col>
      <xdr:colOff>38100</xdr:colOff>
      <xdr:row>79</xdr:row>
      <xdr:rowOff>74054</xdr:rowOff>
    </xdr:to>
    <xdr:sp macro="" textlink="">
      <xdr:nvSpPr>
        <xdr:cNvPr id="661" name="楕円 660"/>
        <xdr:cNvSpPr/>
      </xdr:nvSpPr>
      <xdr:spPr>
        <a:xfrm>
          <a:off x="13652500" y="135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65181</xdr:rowOff>
    </xdr:from>
    <xdr:ext cx="469744" cy="259045"/>
    <xdr:sp macro="" textlink="">
      <xdr:nvSpPr>
        <xdr:cNvPr id="662" name="テキスト ボックス 661"/>
        <xdr:cNvSpPr txBox="1"/>
      </xdr:nvSpPr>
      <xdr:spPr>
        <a:xfrm>
          <a:off x="13468428" y="136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154660</xdr:rowOff>
    </xdr:from>
    <xdr:to>
      <xdr:col>67</xdr:col>
      <xdr:colOff>101600</xdr:colOff>
      <xdr:row>79</xdr:row>
      <xdr:rowOff>84810</xdr:rowOff>
    </xdr:to>
    <xdr:sp macro="" textlink="">
      <xdr:nvSpPr>
        <xdr:cNvPr id="663" name="楕円 662"/>
        <xdr:cNvSpPr/>
      </xdr:nvSpPr>
      <xdr:spPr>
        <a:xfrm>
          <a:off x="12763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75937</xdr:rowOff>
    </xdr:from>
    <xdr:ext cx="378565" cy="259045"/>
    <xdr:sp macro="" textlink="">
      <xdr:nvSpPr>
        <xdr:cNvPr id="664" name="テキスト ボックス 663"/>
        <xdr:cNvSpPr txBox="1"/>
      </xdr:nvSpPr>
      <xdr:spPr>
        <a:xfrm>
          <a:off x="12625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125634</xdr:rowOff>
    </xdr:from>
    <xdr:to>
      <xdr:col>85</xdr:col>
      <xdr:colOff>127000</xdr:colOff>
      <xdr:row>97</xdr:row>
      <xdr:rowOff>132933</xdr:rowOff>
    </xdr:to>
    <xdr:cxnSp macro="">
      <xdr:nvCxnSpPr>
        <xdr:cNvPr id="693" name="直線コネクタ 692"/>
        <xdr:cNvCxnSpPr/>
      </xdr:nvCxnSpPr>
      <xdr:spPr>
        <a:xfrm flipV="1">
          <a:off x="15481300" y="16756284"/>
          <a:ext cx="8382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132933</xdr:rowOff>
    </xdr:from>
    <xdr:to>
      <xdr:col>81</xdr:col>
      <xdr:colOff>50800</xdr:colOff>
      <xdr:row>97</xdr:row>
      <xdr:rowOff>133212</xdr:rowOff>
    </xdr:to>
    <xdr:cxnSp macro="">
      <xdr:nvCxnSpPr>
        <xdr:cNvPr id="696" name="直線コネクタ 695"/>
        <xdr:cNvCxnSpPr/>
      </xdr:nvCxnSpPr>
      <xdr:spPr>
        <a:xfrm flipV="1">
          <a:off x="14592300" y="1676358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133212</xdr:rowOff>
    </xdr:from>
    <xdr:to>
      <xdr:col>76</xdr:col>
      <xdr:colOff>114300</xdr:colOff>
      <xdr:row>97</xdr:row>
      <xdr:rowOff>135623</xdr:rowOff>
    </xdr:to>
    <xdr:cxnSp macro="">
      <xdr:nvCxnSpPr>
        <xdr:cNvPr id="699" name="直線コネクタ 698"/>
        <xdr:cNvCxnSpPr/>
      </xdr:nvCxnSpPr>
      <xdr:spPr>
        <a:xfrm flipV="1">
          <a:off x="13703300" y="16763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135623</xdr:rowOff>
    </xdr:from>
    <xdr:to>
      <xdr:col>71</xdr:col>
      <xdr:colOff>177800</xdr:colOff>
      <xdr:row>97</xdr:row>
      <xdr:rowOff>136747</xdr:rowOff>
    </xdr:to>
    <xdr:cxnSp macro="">
      <xdr:nvCxnSpPr>
        <xdr:cNvPr id="702" name="直線コネクタ 701"/>
        <xdr:cNvCxnSpPr/>
      </xdr:nvCxnSpPr>
      <xdr:spPr>
        <a:xfrm flipV="1">
          <a:off x="12814300" y="16766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74834</xdr:rowOff>
    </xdr:from>
    <xdr:to>
      <xdr:col>85</xdr:col>
      <xdr:colOff>177800</xdr:colOff>
      <xdr:row>98</xdr:row>
      <xdr:rowOff>4984</xdr:rowOff>
    </xdr:to>
    <xdr:sp macro="" textlink="">
      <xdr:nvSpPr>
        <xdr:cNvPr id="712" name="楕円 711"/>
        <xdr:cNvSpPr/>
      </xdr:nvSpPr>
      <xdr:spPr>
        <a:xfrm>
          <a:off x="16268700" y="167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53261</xdr:rowOff>
    </xdr:from>
    <xdr:ext cx="534377" cy="259045"/>
    <xdr:sp macro="" textlink="">
      <xdr:nvSpPr>
        <xdr:cNvPr id="713" name="公債費該当値テキスト"/>
        <xdr:cNvSpPr txBox="1"/>
      </xdr:nvSpPr>
      <xdr:spPr>
        <a:xfrm>
          <a:off x="16370300" y="166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82133</xdr:rowOff>
    </xdr:from>
    <xdr:to>
      <xdr:col>81</xdr:col>
      <xdr:colOff>101600</xdr:colOff>
      <xdr:row>98</xdr:row>
      <xdr:rowOff>12283</xdr:rowOff>
    </xdr:to>
    <xdr:sp macro="" textlink="">
      <xdr:nvSpPr>
        <xdr:cNvPr id="714" name="楕円 713"/>
        <xdr:cNvSpPr/>
      </xdr:nvSpPr>
      <xdr:spPr>
        <a:xfrm>
          <a:off x="15430500" y="16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3410</xdr:rowOff>
    </xdr:from>
    <xdr:ext cx="534377" cy="259045"/>
    <xdr:sp macro="" textlink="">
      <xdr:nvSpPr>
        <xdr:cNvPr id="715" name="テキスト ボックス 714"/>
        <xdr:cNvSpPr txBox="1"/>
      </xdr:nvSpPr>
      <xdr:spPr>
        <a:xfrm>
          <a:off x="15214111" y="1680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82412</xdr:rowOff>
    </xdr:from>
    <xdr:to>
      <xdr:col>76</xdr:col>
      <xdr:colOff>165100</xdr:colOff>
      <xdr:row>98</xdr:row>
      <xdr:rowOff>12562</xdr:rowOff>
    </xdr:to>
    <xdr:sp macro="" textlink="">
      <xdr:nvSpPr>
        <xdr:cNvPr id="716" name="楕円 715"/>
        <xdr:cNvSpPr/>
      </xdr:nvSpPr>
      <xdr:spPr>
        <a:xfrm>
          <a:off x="14541500" y="167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3689</xdr:rowOff>
    </xdr:from>
    <xdr:ext cx="534377" cy="259045"/>
    <xdr:sp macro="" textlink="">
      <xdr:nvSpPr>
        <xdr:cNvPr id="717" name="テキスト ボックス 716"/>
        <xdr:cNvSpPr txBox="1"/>
      </xdr:nvSpPr>
      <xdr:spPr>
        <a:xfrm>
          <a:off x="14325111" y="168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84823</xdr:rowOff>
    </xdr:from>
    <xdr:to>
      <xdr:col>72</xdr:col>
      <xdr:colOff>38100</xdr:colOff>
      <xdr:row>98</xdr:row>
      <xdr:rowOff>14973</xdr:rowOff>
    </xdr:to>
    <xdr:sp macro="" textlink="">
      <xdr:nvSpPr>
        <xdr:cNvPr id="718" name="楕円 717"/>
        <xdr:cNvSpPr/>
      </xdr:nvSpPr>
      <xdr:spPr>
        <a:xfrm>
          <a:off x="13652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6100</xdr:rowOff>
    </xdr:from>
    <xdr:ext cx="534377" cy="259045"/>
    <xdr:sp macro="" textlink="">
      <xdr:nvSpPr>
        <xdr:cNvPr id="719" name="テキスト ボックス 718"/>
        <xdr:cNvSpPr txBox="1"/>
      </xdr:nvSpPr>
      <xdr:spPr>
        <a:xfrm>
          <a:off x="13436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85947</xdr:rowOff>
    </xdr:from>
    <xdr:to>
      <xdr:col>67</xdr:col>
      <xdr:colOff>101600</xdr:colOff>
      <xdr:row>98</xdr:row>
      <xdr:rowOff>16097</xdr:rowOff>
    </xdr:to>
    <xdr:sp macro="" textlink="">
      <xdr:nvSpPr>
        <xdr:cNvPr id="720" name="楕円 719"/>
        <xdr:cNvSpPr/>
      </xdr:nvSpPr>
      <xdr:spPr>
        <a:xfrm>
          <a:off x="12763500" y="167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7224</xdr:rowOff>
    </xdr:from>
    <xdr:ext cx="534377" cy="259045"/>
    <xdr:sp macro="" textlink="">
      <xdr:nvSpPr>
        <xdr:cNvPr id="721" name="テキスト ボックス 720"/>
        <xdr:cNvSpPr txBox="1"/>
      </xdr:nvSpPr>
      <xdr:spPr>
        <a:xfrm>
          <a:off x="12547111" y="168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165189</xdr:rowOff>
    </xdr:from>
    <xdr:to>
      <xdr:col>116</xdr:col>
      <xdr:colOff>63500</xdr:colOff>
      <xdr:row>38</xdr:row>
      <xdr:rowOff>540</xdr:rowOff>
    </xdr:to>
    <xdr:cxnSp macro="">
      <xdr:nvCxnSpPr>
        <xdr:cNvPr id="746" name="直線コネクタ 745"/>
        <xdr:cNvCxnSpPr/>
      </xdr:nvCxnSpPr>
      <xdr:spPr>
        <a:xfrm flipV="1">
          <a:off x="21323300" y="6508839"/>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540</xdr:rowOff>
    </xdr:from>
    <xdr:to>
      <xdr:col>111</xdr:col>
      <xdr:colOff>177800</xdr:colOff>
      <xdr:row>38</xdr:row>
      <xdr:rowOff>597</xdr:rowOff>
    </xdr:to>
    <xdr:cxnSp macro="">
      <xdr:nvCxnSpPr>
        <xdr:cNvPr id="749" name="直線コネクタ 748"/>
        <xdr:cNvCxnSpPr/>
      </xdr:nvCxnSpPr>
      <xdr:spPr>
        <a:xfrm flipV="1">
          <a:off x="20434300" y="651564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157817</xdr:rowOff>
    </xdr:from>
    <xdr:to>
      <xdr:col>107</xdr:col>
      <xdr:colOff>50800</xdr:colOff>
      <xdr:row>38</xdr:row>
      <xdr:rowOff>597</xdr:rowOff>
    </xdr:to>
    <xdr:cxnSp macro="">
      <xdr:nvCxnSpPr>
        <xdr:cNvPr id="752" name="直線コネクタ 751"/>
        <xdr:cNvCxnSpPr/>
      </xdr:nvCxnSpPr>
      <xdr:spPr>
        <a:xfrm>
          <a:off x="19545300" y="6501467"/>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157817</xdr:rowOff>
    </xdr:from>
    <xdr:to>
      <xdr:col>102</xdr:col>
      <xdr:colOff>114300</xdr:colOff>
      <xdr:row>38</xdr:row>
      <xdr:rowOff>1397</xdr:rowOff>
    </xdr:to>
    <xdr:cxnSp macro="">
      <xdr:nvCxnSpPr>
        <xdr:cNvPr id="755" name="直線コネクタ 754"/>
        <xdr:cNvCxnSpPr/>
      </xdr:nvCxnSpPr>
      <xdr:spPr>
        <a:xfrm flipV="1">
          <a:off x="18656300" y="6501467"/>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114389</xdr:rowOff>
    </xdr:from>
    <xdr:to>
      <xdr:col>116</xdr:col>
      <xdr:colOff>114300</xdr:colOff>
      <xdr:row>38</xdr:row>
      <xdr:rowOff>44538</xdr:rowOff>
    </xdr:to>
    <xdr:sp macro="" textlink="">
      <xdr:nvSpPr>
        <xdr:cNvPr id="765" name="楕円 764"/>
        <xdr:cNvSpPr/>
      </xdr:nvSpPr>
      <xdr:spPr>
        <a:xfrm>
          <a:off x="22110700" y="6458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73766</xdr:rowOff>
    </xdr:from>
    <xdr:ext cx="378565" cy="259045"/>
    <xdr:sp macro="" textlink="">
      <xdr:nvSpPr>
        <xdr:cNvPr id="766" name="諸支出金該当値テキスト"/>
        <xdr:cNvSpPr txBox="1"/>
      </xdr:nvSpPr>
      <xdr:spPr>
        <a:xfrm>
          <a:off x="22212300" y="624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121190</xdr:rowOff>
    </xdr:from>
    <xdr:to>
      <xdr:col>112</xdr:col>
      <xdr:colOff>38100</xdr:colOff>
      <xdr:row>38</xdr:row>
      <xdr:rowOff>51340</xdr:rowOff>
    </xdr:to>
    <xdr:sp macro="" textlink="">
      <xdr:nvSpPr>
        <xdr:cNvPr id="767" name="楕円 766"/>
        <xdr:cNvSpPr/>
      </xdr:nvSpPr>
      <xdr:spPr>
        <a:xfrm>
          <a:off x="21272500" y="64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67867</xdr:rowOff>
    </xdr:from>
    <xdr:ext cx="378565" cy="259045"/>
    <xdr:sp macro="" textlink="">
      <xdr:nvSpPr>
        <xdr:cNvPr id="768" name="テキスト ボックス 767"/>
        <xdr:cNvSpPr txBox="1"/>
      </xdr:nvSpPr>
      <xdr:spPr>
        <a:xfrm>
          <a:off x="21134017" y="624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121247</xdr:rowOff>
    </xdr:from>
    <xdr:to>
      <xdr:col>107</xdr:col>
      <xdr:colOff>101600</xdr:colOff>
      <xdr:row>38</xdr:row>
      <xdr:rowOff>51397</xdr:rowOff>
    </xdr:to>
    <xdr:sp macro="" textlink="">
      <xdr:nvSpPr>
        <xdr:cNvPr id="769" name="楕円 768"/>
        <xdr:cNvSpPr/>
      </xdr:nvSpPr>
      <xdr:spPr>
        <a:xfrm>
          <a:off x="20383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67924</xdr:rowOff>
    </xdr:from>
    <xdr:ext cx="378565" cy="259045"/>
    <xdr:sp macro="" textlink="">
      <xdr:nvSpPr>
        <xdr:cNvPr id="770" name="テキスト ボックス 769"/>
        <xdr:cNvSpPr txBox="1"/>
      </xdr:nvSpPr>
      <xdr:spPr>
        <a:xfrm>
          <a:off x="20245017" y="6240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107017</xdr:rowOff>
    </xdr:from>
    <xdr:to>
      <xdr:col>102</xdr:col>
      <xdr:colOff>165100</xdr:colOff>
      <xdr:row>38</xdr:row>
      <xdr:rowOff>37167</xdr:rowOff>
    </xdr:to>
    <xdr:sp macro="" textlink="">
      <xdr:nvSpPr>
        <xdr:cNvPr id="771" name="楕円 770"/>
        <xdr:cNvSpPr/>
      </xdr:nvSpPr>
      <xdr:spPr>
        <a:xfrm>
          <a:off x="19494500" y="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53694</xdr:rowOff>
    </xdr:from>
    <xdr:ext cx="378565" cy="259045"/>
    <xdr:sp macro="" textlink="">
      <xdr:nvSpPr>
        <xdr:cNvPr id="772" name="テキスト ボックス 771"/>
        <xdr:cNvSpPr txBox="1"/>
      </xdr:nvSpPr>
      <xdr:spPr>
        <a:xfrm>
          <a:off x="19356017" y="622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122047</xdr:rowOff>
    </xdr:from>
    <xdr:to>
      <xdr:col>98</xdr:col>
      <xdr:colOff>38100</xdr:colOff>
      <xdr:row>38</xdr:row>
      <xdr:rowOff>52197</xdr:rowOff>
    </xdr:to>
    <xdr:sp macro="" textlink="">
      <xdr:nvSpPr>
        <xdr:cNvPr id="773" name="楕円 772"/>
        <xdr:cNvSpPr/>
      </xdr:nvSpPr>
      <xdr:spPr>
        <a:xfrm>
          <a:off x="18605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43324</xdr:rowOff>
    </xdr:from>
    <xdr:ext cx="378565" cy="259045"/>
    <xdr:sp macro="" textlink="">
      <xdr:nvSpPr>
        <xdr:cNvPr id="774" name="テキスト ボックス 773"/>
        <xdr:cNvSpPr txBox="1"/>
      </xdr:nvSpPr>
      <xdr:spPr>
        <a:xfrm>
          <a:off x="18467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農林水産業費は、住民一人当たり</a:t>
          </a:r>
          <a:r>
            <a:rPr lang="en-US" altLang="ja-JP" sz="1100" b="0" i="0" baseline="0">
              <a:solidFill>
                <a:schemeClr val="dk1"/>
              </a:solidFill>
              <a:effectLst/>
              <a:latin typeface="+mn-lt"/>
              <a:ea typeface="+mn-ea"/>
              <a:cs typeface="+mn-cs"/>
            </a:rPr>
            <a:t>80,660</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円となっており、類似団体と比較して一人当たりコストが高い状況となっている。これは、本市の基幹産業は農畜産業であり、</a:t>
          </a:r>
          <a:r>
            <a:rPr lang="ja-JP" altLang="en-US" sz="1100" b="0" i="0" baseline="0">
              <a:solidFill>
                <a:schemeClr val="dk1"/>
              </a:solidFill>
              <a:effectLst/>
              <a:latin typeface="+mn-lt"/>
              <a:ea typeface="+mn-ea"/>
              <a:cs typeface="+mn-cs"/>
            </a:rPr>
            <a:t>要因としては畜産競争力強化対策整備事業の増などがある。</a:t>
          </a:r>
          <a:endParaRPr lang="ja-JP" altLang="ja-JP" sz="1400">
            <a:effectLst/>
          </a:endParaRPr>
        </a:p>
        <a:p>
          <a:r>
            <a:rPr lang="ja-JP" altLang="ja-JP" sz="1100" b="0" i="0" baseline="0">
              <a:solidFill>
                <a:schemeClr val="dk1"/>
              </a:solidFill>
              <a:effectLst/>
              <a:latin typeface="+mn-lt"/>
              <a:ea typeface="+mn-ea"/>
              <a:cs typeface="+mn-cs"/>
            </a:rPr>
            <a:t>　また、民生費は、住民一人当たり</a:t>
          </a:r>
          <a:r>
            <a:rPr lang="en-US" altLang="ja-JP" sz="1100" b="0" i="0" baseline="0">
              <a:solidFill>
                <a:schemeClr val="dk1"/>
              </a:solidFill>
              <a:effectLst/>
              <a:latin typeface="+mn-lt"/>
              <a:ea typeface="+mn-ea"/>
              <a:cs typeface="+mn-cs"/>
            </a:rPr>
            <a:t>192,519</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前年度と比べると下がって入るが依然として</a:t>
          </a:r>
          <a:r>
            <a:rPr lang="ja-JP" altLang="ja-JP" sz="1100" b="0" i="0" baseline="0">
              <a:solidFill>
                <a:schemeClr val="dk1"/>
              </a:solidFill>
              <a:effectLst/>
              <a:latin typeface="+mn-lt"/>
              <a:ea typeface="+mn-ea"/>
              <a:cs typeface="+mn-cs"/>
            </a:rPr>
            <a:t>類似団体と比較して一人当たりコストが高く、</a:t>
          </a:r>
          <a:r>
            <a:rPr lang="ja-JP" altLang="en-US" sz="1100" b="0" i="0" baseline="0">
              <a:solidFill>
                <a:schemeClr val="dk1"/>
              </a:solidFill>
              <a:effectLst/>
              <a:latin typeface="+mn-lt"/>
              <a:ea typeface="+mn-ea"/>
              <a:cs typeface="+mn-cs"/>
            </a:rPr>
            <a:t>要因としては</a:t>
          </a:r>
          <a:r>
            <a:rPr lang="ja-JP" altLang="ja-JP" sz="1100" b="0" i="0" baseline="0">
              <a:solidFill>
                <a:schemeClr val="dk1"/>
              </a:solidFill>
              <a:effectLst/>
              <a:latin typeface="+mn-lt"/>
              <a:ea typeface="+mn-ea"/>
              <a:cs typeface="+mn-cs"/>
            </a:rPr>
            <a:t>障がい者支援事業費や認定こども園運営負担金の増加等である。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実質収支額</a:t>
          </a:r>
          <a:r>
            <a:rPr lang="ja-JP" altLang="en-US" sz="1400" b="0" i="0" baseline="0">
              <a:solidFill>
                <a:schemeClr val="dk1"/>
              </a:solidFill>
              <a:effectLst/>
              <a:latin typeface="+mn-lt"/>
              <a:ea typeface="+mn-ea"/>
              <a:cs typeface="+mn-cs"/>
            </a:rPr>
            <a:t>は増加したものの、</a:t>
          </a:r>
          <a:r>
            <a:rPr lang="ja-JP" altLang="ja-JP" sz="1400" b="0" i="0" baseline="0">
              <a:solidFill>
                <a:schemeClr val="dk1"/>
              </a:solidFill>
              <a:effectLst/>
              <a:latin typeface="+mn-lt"/>
              <a:ea typeface="+mn-ea"/>
              <a:cs typeface="+mn-cs"/>
            </a:rPr>
            <a:t>財政調整基金の残高は</a:t>
          </a:r>
          <a:r>
            <a:rPr lang="ja-JP" altLang="en-US" sz="1400" b="0" i="0" baseline="0">
              <a:solidFill>
                <a:schemeClr val="dk1"/>
              </a:solidFill>
              <a:effectLst/>
              <a:latin typeface="+mn-lt"/>
              <a:ea typeface="+mn-ea"/>
              <a:cs typeface="+mn-cs"/>
            </a:rPr>
            <a:t>減少し</a:t>
          </a:r>
          <a:r>
            <a:rPr lang="ja-JP" altLang="ja-JP" sz="1400" b="0" i="0" baseline="0">
              <a:solidFill>
                <a:schemeClr val="dk1"/>
              </a:solidFill>
              <a:effectLst/>
              <a:latin typeface="+mn-lt"/>
              <a:ea typeface="+mn-ea"/>
              <a:cs typeface="+mn-cs"/>
            </a:rPr>
            <a:t>、標準財政規模に対する実質単年度収支の割合は</a:t>
          </a:r>
          <a:r>
            <a:rPr lang="en-US" altLang="ja-JP" sz="1400" b="0" i="0" baseline="0">
              <a:solidFill>
                <a:schemeClr val="dk1"/>
              </a:solidFill>
              <a:effectLst/>
              <a:latin typeface="+mn-lt"/>
              <a:ea typeface="+mn-ea"/>
              <a:cs typeface="+mn-cs"/>
            </a:rPr>
            <a:t>0.06</a:t>
          </a:r>
          <a:r>
            <a:rPr lang="ja-JP" altLang="ja-JP" sz="1400" b="0" i="0" baseline="0">
              <a:solidFill>
                <a:schemeClr val="dk1"/>
              </a:solidFill>
              <a:effectLst/>
              <a:latin typeface="+mn-lt"/>
              <a:ea typeface="+mn-ea"/>
              <a:cs typeface="+mn-cs"/>
            </a:rPr>
            <a:t>ポイント減少した。</a:t>
          </a:r>
          <a:endParaRPr lang="ja-JP" altLang="ja-JP" sz="1800">
            <a:effectLst/>
          </a:endParaRPr>
        </a:p>
        <a:p>
          <a:r>
            <a:rPr lang="ja-JP" altLang="ja-JP" sz="1400" b="0" i="0" baseline="0">
              <a:solidFill>
                <a:schemeClr val="dk1"/>
              </a:solidFill>
              <a:effectLst/>
              <a:latin typeface="+mn-lt"/>
              <a:ea typeface="+mn-ea"/>
              <a:cs typeface="+mn-cs"/>
            </a:rPr>
            <a:t>　今後は合併算定替の縮減による普通交付税の歳入減が見込まれることから、歳入に見合った一層の歳出削減を行っていく必要がある</a:t>
          </a:r>
          <a:r>
            <a:rPr lang="ja-JP" altLang="en-US" sz="1400" b="0" i="0" baseline="0">
              <a:solidFill>
                <a:schemeClr val="dk1"/>
              </a:solidFill>
              <a:effectLst/>
              <a:latin typeface="+mn-lt"/>
              <a:ea typeface="+mn-ea"/>
              <a:cs typeface="+mn-cs"/>
            </a:rPr>
            <a:t>。</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年度に食肉センター事業特別会計で赤字が発生して以降、各会計で赤字額は発生していないが、歳出の縮減や受益者負担の適正化など、今後も健全な財政運営を図る必要がある。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31143244</v>
      </c>
      <c r="BO4" s="441"/>
      <c r="BP4" s="441"/>
      <c r="BQ4" s="441"/>
      <c r="BR4" s="441"/>
      <c r="BS4" s="441"/>
      <c r="BT4" s="441"/>
      <c r="BU4" s="442"/>
      <c r="BV4" s="440">
        <v>29379569</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30515176</v>
      </c>
      <c r="BO5" s="446"/>
      <c r="BP5" s="446"/>
      <c r="BQ5" s="446"/>
      <c r="BR5" s="446"/>
      <c r="BS5" s="446"/>
      <c r="BT5" s="446"/>
      <c r="BU5" s="447"/>
      <c r="BV5" s="445">
        <v>28665806</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94.8</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628068</v>
      </c>
      <c r="BO6" s="446"/>
      <c r="BP6" s="446"/>
      <c r="BQ6" s="446"/>
      <c r="BR6" s="446"/>
      <c r="BS6" s="446"/>
      <c r="BT6" s="446"/>
      <c r="BU6" s="447"/>
      <c r="BV6" s="445">
        <v>713763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97.3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70793</v>
      </c>
      <c r="BO7" s="446"/>
      <c r="BP7" s="446"/>
      <c r="BQ7" s="446"/>
      <c r="BR7" s="446"/>
      <c r="BS7" s="446"/>
      <c r="BT7" s="446"/>
      <c r="BU7" s="447"/>
      <c r="BV7" s="445">
        <v>175608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14302392</v>
      </c>
      <c r="CU7" s="446"/>
      <c r="CV7" s="446"/>
      <c r="CW7" s="446"/>
      <c r="CX7" s="446"/>
      <c r="CY7" s="446"/>
      <c r="CZ7" s="446"/>
      <c r="DA7" s="447"/>
      <c r="DB7" s="445">
        <v>14619712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557275</v>
      </c>
      <c r="BO8" s="446"/>
      <c r="BP8" s="446"/>
      <c r="BQ8" s="446"/>
      <c r="BR8" s="446"/>
      <c r="BS8" s="446"/>
      <c r="BT8" s="446"/>
      <c r="BU8" s="447"/>
      <c r="BV8" s="445">
        <v>538155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46221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94</v>
      </c>
      <c r="AV9" s="503"/>
      <c r="AW9" s="503"/>
      <c r="AX9" s="503"/>
      <c r="AY9" s="425" t="s">
        <v>109</v>
      </c>
      <c r="AZ9" s="426"/>
      <c r="BA9" s="426"/>
      <c r="BB9" s="426"/>
      <c r="BC9" s="426"/>
      <c r="BD9" s="426"/>
      <c r="BE9" s="426"/>
      <c r="BF9" s="426"/>
      <c r="BG9" s="426"/>
      <c r="BH9" s="426"/>
      <c r="BI9" s="426"/>
      <c r="BJ9" s="426"/>
      <c r="BK9" s="426"/>
      <c r="BL9" s="426"/>
      <c r="BM9" s="427"/>
      <c r="BN9" s="445">
        <v>19120</v>
      </c>
      <c r="BO9" s="446"/>
      <c r="BP9" s="446"/>
      <c r="BQ9" s="446"/>
      <c r="BR9" s="446"/>
      <c r="BS9" s="446"/>
      <c r="BT9" s="446"/>
      <c r="BU9" s="447"/>
      <c r="BV9" s="445">
        <v>-361017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v>
      </c>
      <c r="CU9" s="416"/>
      <c r="CV9" s="416"/>
      <c r="CW9" s="416"/>
      <c r="CX9" s="416"/>
      <c r="CY9" s="416"/>
      <c r="CZ9" s="416"/>
      <c r="DA9" s="417"/>
      <c r="DB9" s="415">
        <v>17.399999999999999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48270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3782</v>
      </c>
      <c r="BO10" s="446"/>
      <c r="BP10" s="446"/>
      <c r="BQ10" s="446"/>
      <c r="BR10" s="446"/>
      <c r="BS10" s="446"/>
      <c r="BT10" s="446"/>
      <c r="BU10" s="447"/>
      <c r="BV10" s="445">
        <v>284478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46513</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342352</v>
      </c>
      <c r="BO12" s="446"/>
      <c r="BP12" s="446"/>
      <c r="BQ12" s="446"/>
      <c r="BR12" s="446"/>
      <c r="BS12" s="446"/>
      <c r="BT12" s="446"/>
      <c r="BU12" s="447"/>
      <c r="BV12" s="445">
        <v>241000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46043</v>
      </c>
      <c r="S13" s="549"/>
      <c r="T13" s="549"/>
      <c r="U13" s="549"/>
      <c r="V13" s="550"/>
      <c r="W13" s="536" t="s">
        <v>132</v>
      </c>
      <c r="X13" s="458"/>
      <c r="Y13" s="458"/>
      <c r="Z13" s="458"/>
      <c r="AA13" s="458"/>
      <c r="AB13" s="459"/>
      <c r="AC13" s="421">
        <v>4784</v>
      </c>
      <c r="AD13" s="422"/>
      <c r="AE13" s="422"/>
      <c r="AF13" s="422"/>
      <c r="AG13" s="423"/>
      <c r="AH13" s="421">
        <v>5248</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-319450</v>
      </c>
      <c r="BO13" s="446"/>
      <c r="BP13" s="446"/>
      <c r="BQ13" s="446"/>
      <c r="BR13" s="446"/>
      <c r="BS13" s="446"/>
      <c r="BT13" s="446"/>
      <c r="BU13" s="447"/>
      <c r="BV13" s="445">
        <v>-317539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10.4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47090</v>
      </c>
      <c r="S14" s="549"/>
      <c r="T14" s="549"/>
      <c r="U14" s="549"/>
      <c r="V14" s="550"/>
      <c r="W14" s="551"/>
      <c r="X14" s="461"/>
      <c r="Y14" s="461"/>
      <c r="Z14" s="461"/>
      <c r="AA14" s="461"/>
      <c r="AB14" s="462"/>
      <c r="AC14" s="541">
        <v>21.4</v>
      </c>
      <c r="AD14" s="542"/>
      <c r="AE14" s="542"/>
      <c r="AF14" s="542"/>
      <c r="AG14" s="543"/>
      <c r="AH14" s="541">
        <v>22.8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108.6</v>
      </c>
      <c r="CU14" s="553"/>
      <c r="CV14" s="553"/>
      <c r="CW14" s="553"/>
      <c r="CX14" s="553"/>
      <c r="CY14" s="553"/>
      <c r="CZ14" s="553"/>
      <c r="DA14" s="554"/>
      <c r="DB14" s="552">
        <v>93.5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46678</v>
      </c>
      <c r="S15" s="549"/>
      <c r="T15" s="549"/>
      <c r="U15" s="549"/>
      <c r="V15" s="550"/>
      <c r="W15" s="536" t="s">
        <v>139</v>
      </c>
      <c r="X15" s="458"/>
      <c r="Y15" s="458"/>
      <c r="Z15" s="458"/>
      <c r="AA15" s="458"/>
      <c r="AB15" s="459"/>
      <c r="AC15" s="421">
        <v>4320</v>
      </c>
      <c r="AD15" s="422"/>
      <c r="AE15" s="422"/>
      <c r="AF15" s="422"/>
      <c r="AG15" s="423"/>
      <c r="AH15" s="421">
        <v>4517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4623631</v>
      </c>
      <c r="BO15" s="441"/>
      <c r="BP15" s="441"/>
      <c r="BQ15" s="441"/>
      <c r="BR15" s="441"/>
      <c r="BS15" s="441"/>
      <c r="BT15" s="441"/>
      <c r="BU15" s="442"/>
      <c r="BV15" s="440">
        <v>4645253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19.3</v>
      </c>
      <c r="AD16" s="542"/>
      <c r="AE16" s="542"/>
      <c r="AF16" s="542"/>
      <c r="AG16" s="543"/>
      <c r="AH16" s="541">
        <v>19.600000000000001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12075471</v>
      </c>
      <c r="BO16" s="446"/>
      <c r="BP16" s="446"/>
      <c r="BQ16" s="446"/>
      <c r="BR16" s="446"/>
      <c r="BS16" s="446"/>
      <c r="BT16" s="446"/>
      <c r="BU16" s="447"/>
      <c r="BV16" s="445">
        <v>12186736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13240</v>
      </c>
      <c r="AD17" s="422"/>
      <c r="AE17" s="422"/>
      <c r="AF17" s="422"/>
      <c r="AG17" s="423"/>
      <c r="AH17" s="421">
        <v>13236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5845259</v>
      </c>
      <c r="BO17" s="446"/>
      <c r="BP17" s="446"/>
      <c r="BQ17" s="446"/>
      <c r="BR17" s="446"/>
      <c r="BS17" s="446"/>
      <c r="BT17" s="446"/>
      <c r="BU17" s="447"/>
      <c r="BV17" s="445">
        <v>5884321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562.95000000000005</v>
      </c>
      <c r="M18" s="510"/>
      <c r="N18" s="510"/>
      <c r="O18" s="510"/>
      <c r="P18" s="510"/>
      <c r="Q18" s="510"/>
      <c r="R18" s="511"/>
      <c r="S18" s="511"/>
      <c r="T18" s="511"/>
      <c r="U18" s="511"/>
      <c r="V18" s="512"/>
      <c r="W18" s="526"/>
      <c r="X18" s="527"/>
      <c r="Y18" s="527"/>
      <c r="Z18" s="527"/>
      <c r="AA18" s="527"/>
      <c r="AB18" s="537"/>
      <c r="AC18" s="409">
        <v>59.3</v>
      </c>
      <c r="AD18" s="410"/>
      <c r="AE18" s="410"/>
      <c r="AF18" s="410"/>
      <c r="AG18" s="513"/>
      <c r="AH18" s="409">
        <v>57.5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13740089</v>
      </c>
      <c r="BO18" s="446"/>
      <c r="BP18" s="446"/>
      <c r="BQ18" s="446"/>
      <c r="BR18" s="446"/>
      <c r="BS18" s="446"/>
      <c r="BT18" s="446"/>
      <c r="BU18" s="447"/>
      <c r="BV18" s="445">
        <v>13573908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82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17668511</v>
      </c>
      <c r="BO19" s="446"/>
      <c r="BP19" s="446"/>
      <c r="BQ19" s="446"/>
      <c r="BR19" s="446"/>
      <c r="BS19" s="446"/>
      <c r="BT19" s="446"/>
      <c r="BU19" s="447"/>
      <c r="BV19" s="445">
        <v>17940065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19498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30802661</v>
      </c>
      <c r="BO23" s="446"/>
      <c r="BP23" s="446"/>
      <c r="BQ23" s="446"/>
      <c r="BR23" s="446"/>
      <c r="BS23" s="446"/>
      <c r="BT23" s="446"/>
      <c r="BU23" s="447"/>
      <c r="BV23" s="445">
        <v>29258354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7880</v>
      </c>
      <c r="R24" s="422"/>
      <c r="S24" s="422"/>
      <c r="T24" s="422"/>
      <c r="U24" s="422"/>
      <c r="V24" s="423"/>
      <c r="W24" s="487"/>
      <c r="X24" s="478"/>
      <c r="Y24" s="479"/>
      <c r="Z24" s="418" t="s">
        <v>163</v>
      </c>
      <c r="AA24" s="419"/>
      <c r="AB24" s="419"/>
      <c r="AC24" s="419"/>
      <c r="AD24" s="419"/>
      <c r="AE24" s="419"/>
      <c r="AF24" s="419"/>
      <c r="AG24" s="420"/>
      <c r="AH24" s="421">
        <v>392</v>
      </c>
      <c r="AI24" s="422"/>
      <c r="AJ24" s="422"/>
      <c r="AK24" s="422"/>
      <c r="AL24" s="423"/>
      <c r="AM24" s="421">
        <v>1234800</v>
      </c>
      <c r="AN24" s="422"/>
      <c r="AO24" s="422"/>
      <c r="AP24" s="422"/>
      <c r="AQ24" s="422"/>
      <c r="AR24" s="423"/>
      <c r="AS24" s="421">
        <v>3150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25595270</v>
      </c>
      <c r="BO24" s="446"/>
      <c r="BP24" s="446"/>
      <c r="BQ24" s="446"/>
      <c r="BR24" s="446"/>
      <c r="BS24" s="446"/>
      <c r="BT24" s="446"/>
      <c r="BU24" s="447"/>
      <c r="BV24" s="445">
        <v>24009569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6290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1117650</v>
      </c>
      <c r="BO25" s="441"/>
      <c r="BP25" s="441"/>
      <c r="BQ25" s="441"/>
      <c r="BR25" s="441"/>
      <c r="BS25" s="441"/>
      <c r="BT25" s="441"/>
      <c r="BU25" s="442"/>
      <c r="BV25" s="440">
        <v>1246165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5670</v>
      </c>
      <c r="R26" s="422"/>
      <c r="S26" s="422"/>
      <c r="T26" s="422"/>
      <c r="U26" s="422"/>
      <c r="V26" s="423"/>
      <c r="W26" s="487"/>
      <c r="X26" s="478"/>
      <c r="Y26" s="479"/>
      <c r="Z26" s="418" t="s">
        <v>172</v>
      </c>
      <c r="AA26" s="500"/>
      <c r="AB26" s="500"/>
      <c r="AC26" s="500"/>
      <c r="AD26" s="500"/>
      <c r="AE26" s="500"/>
      <c r="AF26" s="500"/>
      <c r="AG26" s="501"/>
      <c r="AH26" s="421">
        <v>40</v>
      </c>
      <c r="AI26" s="422"/>
      <c r="AJ26" s="422"/>
      <c r="AK26" s="422"/>
      <c r="AL26" s="423"/>
      <c r="AM26" s="421">
        <v>137640</v>
      </c>
      <c r="AN26" s="422"/>
      <c r="AO26" s="422"/>
      <c r="AP26" s="422"/>
      <c r="AQ26" s="422"/>
      <c r="AR26" s="423"/>
      <c r="AS26" s="421">
        <v>3441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3690</v>
      </c>
      <c r="R27" s="422"/>
      <c r="S27" s="422"/>
      <c r="T27" s="422"/>
      <c r="U27" s="422"/>
      <c r="V27" s="423"/>
      <c r="W27" s="487"/>
      <c r="X27" s="478"/>
      <c r="Y27" s="479"/>
      <c r="Z27" s="418" t="s">
        <v>175</v>
      </c>
      <c r="AA27" s="419"/>
      <c r="AB27" s="419"/>
      <c r="AC27" s="419"/>
      <c r="AD27" s="419"/>
      <c r="AE27" s="419"/>
      <c r="AF27" s="419"/>
      <c r="AG27" s="420"/>
      <c r="AH27" s="421">
        <v>6</v>
      </c>
      <c r="AI27" s="422"/>
      <c r="AJ27" s="422"/>
      <c r="AK27" s="422"/>
      <c r="AL27" s="423"/>
      <c r="AM27" s="421">
        <v>20970</v>
      </c>
      <c r="AN27" s="422"/>
      <c r="AO27" s="422"/>
      <c r="AP27" s="422"/>
      <c r="AQ27" s="422"/>
      <c r="AR27" s="423"/>
      <c r="AS27" s="421">
        <v>3495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768001</v>
      </c>
      <c r="BO27" s="449"/>
      <c r="BP27" s="449"/>
      <c r="BQ27" s="449"/>
      <c r="BR27" s="449"/>
      <c r="BS27" s="449"/>
      <c r="BT27" s="449"/>
      <c r="BU27" s="450"/>
      <c r="BV27" s="448">
        <v>766291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3260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167</v>
      </c>
      <c r="AN28" s="422"/>
      <c r="AO28" s="422"/>
      <c r="AP28" s="422"/>
      <c r="AQ28" s="422"/>
      <c r="AR28" s="423"/>
      <c r="AS28" s="421" t="s">
        <v>167</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1622223</v>
      </c>
      <c r="BO28" s="441"/>
      <c r="BP28" s="441"/>
      <c r="BQ28" s="441"/>
      <c r="BR28" s="441"/>
      <c r="BS28" s="441"/>
      <c r="BT28" s="441"/>
      <c r="BU28" s="442"/>
      <c r="BV28" s="440">
        <v>1960793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3130</v>
      </c>
      <c r="R29" s="422"/>
      <c r="S29" s="422"/>
      <c r="T29" s="422"/>
      <c r="U29" s="422"/>
      <c r="V29" s="423"/>
      <c r="W29" s="488"/>
      <c r="X29" s="489"/>
      <c r="Y29" s="490"/>
      <c r="Z29" s="418" t="s">
        <v>181</v>
      </c>
      <c r="AA29" s="419"/>
      <c r="AB29" s="419"/>
      <c r="AC29" s="419"/>
      <c r="AD29" s="419"/>
      <c r="AE29" s="419"/>
      <c r="AF29" s="419"/>
      <c r="AG29" s="420"/>
      <c r="AH29" s="421">
        <v>398</v>
      </c>
      <c r="AI29" s="422"/>
      <c r="AJ29" s="422"/>
      <c r="AK29" s="422"/>
      <c r="AL29" s="423"/>
      <c r="AM29" s="421">
        <v>1255770</v>
      </c>
      <c r="AN29" s="422"/>
      <c r="AO29" s="422"/>
      <c r="AP29" s="422"/>
      <c r="AQ29" s="422"/>
      <c r="AR29" s="423"/>
      <c r="AS29" s="421">
        <v>3155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633460</v>
      </c>
      <c r="BO29" s="446"/>
      <c r="BP29" s="446"/>
      <c r="BQ29" s="446"/>
      <c r="BR29" s="446"/>
      <c r="BS29" s="446"/>
      <c r="BT29" s="446"/>
      <c r="BU29" s="447"/>
      <c r="BV29" s="445">
        <v>633244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6332688</v>
      </c>
      <c r="BO30" s="449"/>
      <c r="BP30" s="449"/>
      <c r="BQ30" s="449"/>
      <c r="BR30" s="449"/>
      <c r="BS30" s="449"/>
      <c r="BT30" s="449"/>
      <c r="BU30" s="450"/>
      <c r="BV30" s="448">
        <v>6486309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193</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小林市国民健康保険事業特別会計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小林市水道事業会計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小林市簡易水道事業特別会計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西諸広域行政事務組合　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ハーメックのじり</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小林市物品購入特別会計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小林市介護保険事業特別会計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小林市病院事業会計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小林市農業集落排水事業特別会計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霧島美化センター</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のじりアグリサービス</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西諸地区いじめ問題対策専門家委員会特別会計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西諸地域介護認定審査事業特別会計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小林市下水道事業特別会計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宮崎県後期高齢者医療広域連合　一般会計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のじり農産加工センター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小林市後期高齢者医療事業特別会計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宮崎県後期高齢者医療広域連合　後期高齢者医療特別会計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小林まちづくり</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宮崎県市町村総合事務組合</v>
      </c>
      <c r="BZ38" s="403"/>
      <c r="CA38" s="403"/>
      <c r="CB38" s="403"/>
      <c r="CC38" s="403"/>
      <c r="CD38" s="403"/>
      <c r="CE38" s="403"/>
      <c r="CF38" s="403"/>
      <c r="CG38" s="403"/>
      <c r="CH38" s="403"/>
      <c r="CI38" s="403"/>
      <c r="CJ38" s="403"/>
      <c r="CK38" s="403"/>
      <c r="CL38" s="403"/>
      <c r="CM38" s="403"/>
      <c r="CN38" s="193"/>
      <c r="CO38" s="404">
        <f t="shared" si="3"/>
        <v>24</v>
      </c>
      <c r="CP38" s="404"/>
      <c r="CQ38" s="403" t="str">
        <f>IF('各会計、関係団体の財政状況及び健全化判断比率'!BS11="","",'各会計、関係団体の財政状況及び健全化判断比率'!BS11)</f>
        <v>グリーンシティこばやし</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宮崎県市町村総合事務組合（特別会計）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宮崎県自治会館管理組合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CbGUXhuTBYUFJ1TllfZpLPP8WxIter+aehSAqhNh5GhAXYD4fC+Xt95QbXHfbGM2Zo0FP0wNFyBuve95MkzCdw==" saltValue="T+iugmu5QV/6ee2Mdy4x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566</v>
      </c>
      <c r="D34" s="1224"/>
      <c r="E34" s="1225"/>
      <c r="F34" s="32">
        <v>5.31</v>
      </c>
      <c r="G34" s="33">
        <v>5.29</v>
      </c>
      <c r="H34" s="33">
        <v>6.06</v>
      </c>
      <c r="I34" s="33">
        <v>3.68</v>
      </c>
      <c r="J34" s="34">
        <v>3.89</v>
      </c>
      <c r="K34" s="22"/>
      <c r="L34" s="22"/>
      <c r="M34" s="22"/>
      <c r="N34" s="22"/>
      <c r="O34" s="22"/>
      <c r="P34" s="22"/>
    </row>
    <row r="35" spans="1:16" ht="39" customHeight="1">
      <c r="A35" s="22"/>
      <c r="B35" s="35"/>
      <c r="C35" s="1218" t="s">
        <v>567</v>
      </c>
      <c r="D35" s="1219"/>
      <c r="E35" s="1220"/>
      <c r="F35" s="36">
        <v>3.11</v>
      </c>
      <c r="G35" s="37">
        <v>3.34</v>
      </c>
      <c r="H35" s="37">
        <v>3.38</v>
      </c>
      <c r="I35" s="37">
        <v>2.31</v>
      </c>
      <c r="J35" s="38">
        <v>3.23</v>
      </c>
      <c r="K35" s="22"/>
      <c r="L35" s="22"/>
      <c r="M35" s="22"/>
      <c r="N35" s="22"/>
      <c r="O35" s="22"/>
      <c r="P35" s="22"/>
    </row>
    <row r="36" spans="1:16" ht="39" customHeight="1">
      <c r="A36" s="22"/>
      <c r="B36" s="35"/>
      <c r="C36" s="1218" t="s">
        <v>568</v>
      </c>
      <c r="D36" s="1219"/>
      <c r="E36" s="1220"/>
      <c r="F36" s="36">
        <v>2.13</v>
      </c>
      <c r="G36" s="37">
        <v>1.34</v>
      </c>
      <c r="H36" s="37">
        <v>0.43</v>
      </c>
      <c r="I36" s="37">
        <v>1.68</v>
      </c>
      <c r="J36" s="38">
        <v>2.09</v>
      </c>
      <c r="K36" s="22"/>
      <c r="L36" s="22"/>
      <c r="M36" s="22"/>
      <c r="N36" s="22"/>
      <c r="O36" s="22"/>
      <c r="P36" s="22"/>
    </row>
    <row r="37" spans="1:16" ht="39" customHeight="1">
      <c r="A37" s="22"/>
      <c r="B37" s="35"/>
      <c r="C37" s="1218" t="s">
        <v>569</v>
      </c>
      <c r="D37" s="1219"/>
      <c r="E37" s="1220"/>
      <c r="F37" s="36">
        <v>2.97</v>
      </c>
      <c r="G37" s="37">
        <v>2.78</v>
      </c>
      <c r="H37" s="37">
        <v>2.42</v>
      </c>
      <c r="I37" s="37">
        <v>2.15</v>
      </c>
      <c r="J37" s="38">
        <v>1.28</v>
      </c>
      <c r="K37" s="22"/>
      <c r="L37" s="22"/>
      <c r="M37" s="22"/>
      <c r="N37" s="22"/>
      <c r="O37" s="22"/>
      <c r="P37" s="22"/>
    </row>
    <row r="38" spans="1:16" ht="39" customHeight="1">
      <c r="A38" s="22"/>
      <c r="B38" s="35"/>
      <c r="C38" s="1218" t="s">
        <v>570</v>
      </c>
      <c r="D38" s="1219"/>
      <c r="E38" s="1220"/>
      <c r="F38" s="36">
        <v>0.46</v>
      </c>
      <c r="G38" s="37">
        <v>0.16</v>
      </c>
      <c r="H38" s="37">
        <v>0.22</v>
      </c>
      <c r="I38" s="37">
        <v>1</v>
      </c>
      <c r="J38" s="38">
        <v>0.78</v>
      </c>
      <c r="K38" s="22"/>
      <c r="L38" s="22"/>
      <c r="M38" s="22"/>
      <c r="N38" s="22"/>
      <c r="O38" s="22"/>
      <c r="P38" s="22"/>
    </row>
    <row r="39" spans="1:16" ht="39" customHeight="1">
      <c r="A39" s="22"/>
      <c r="B39" s="35"/>
      <c r="C39" s="1218" t="s">
        <v>571</v>
      </c>
      <c r="D39" s="1219"/>
      <c r="E39" s="1220"/>
      <c r="F39" s="36">
        <v>0.14000000000000001</v>
      </c>
      <c r="G39" s="37">
        <v>0.15</v>
      </c>
      <c r="H39" s="37">
        <v>0.19</v>
      </c>
      <c r="I39" s="37">
        <v>0.31</v>
      </c>
      <c r="J39" s="38">
        <v>0.13</v>
      </c>
      <c r="K39" s="22"/>
      <c r="L39" s="22"/>
      <c r="M39" s="22"/>
      <c r="N39" s="22"/>
      <c r="O39" s="22"/>
      <c r="P39" s="22"/>
    </row>
    <row r="40" spans="1:16" ht="39" customHeight="1">
      <c r="A40" s="22"/>
      <c r="B40" s="35"/>
      <c r="C40" s="1218" t="s">
        <v>572</v>
      </c>
      <c r="D40" s="1219"/>
      <c r="E40" s="1220"/>
      <c r="F40" s="36">
        <v>7.0000000000000007E-2</v>
      </c>
      <c r="G40" s="37">
        <v>0.04</v>
      </c>
      <c r="H40" s="37">
        <v>0.1</v>
      </c>
      <c r="I40" s="37">
        <v>0.25</v>
      </c>
      <c r="J40" s="38">
        <v>0.1</v>
      </c>
      <c r="K40" s="22"/>
      <c r="L40" s="22"/>
      <c r="M40" s="22"/>
      <c r="N40" s="22"/>
      <c r="O40" s="22"/>
      <c r="P40" s="22"/>
    </row>
    <row r="41" spans="1:16" ht="39" customHeight="1">
      <c r="A41" s="22"/>
      <c r="B41" s="35"/>
      <c r="C41" s="1218" t="s">
        <v>573</v>
      </c>
      <c r="D41" s="1219"/>
      <c r="E41" s="1220"/>
      <c r="F41" s="36">
        <v>0.03</v>
      </c>
      <c r="G41" s="37">
        <v>0.04</v>
      </c>
      <c r="H41" s="37">
        <v>0.01</v>
      </c>
      <c r="I41" s="37">
        <v>0.03</v>
      </c>
      <c r="J41" s="38">
        <v>0.05</v>
      </c>
      <c r="K41" s="22"/>
      <c r="L41" s="22"/>
      <c r="M41" s="22"/>
      <c r="N41" s="22"/>
      <c r="O41" s="22"/>
      <c r="P41" s="22"/>
    </row>
    <row r="42" spans="1:16" ht="39" customHeight="1">
      <c r="A42" s="22"/>
      <c r="B42" s="39"/>
      <c r="C42" s="1218" t="s">
        <v>574</v>
      </c>
      <c r="D42" s="1219"/>
      <c r="E42" s="1220"/>
      <c r="F42" s="36" t="s">
        <v>516</v>
      </c>
      <c r="G42" s="37" t="s">
        <v>516</v>
      </c>
      <c r="H42" s="37" t="s">
        <v>516</v>
      </c>
      <c r="I42" s="37" t="s">
        <v>516</v>
      </c>
      <c r="J42" s="38" t="s">
        <v>516</v>
      </c>
      <c r="K42" s="22"/>
      <c r="L42" s="22"/>
      <c r="M42" s="22"/>
      <c r="N42" s="22"/>
      <c r="O42" s="22"/>
      <c r="P42" s="22"/>
    </row>
    <row r="43" spans="1:16" ht="39" customHeight="1" thickBot="1">
      <c r="A43" s="22"/>
      <c r="B43" s="40"/>
      <c r="C43" s="1221" t="s">
        <v>575</v>
      </c>
      <c r="D43" s="1222"/>
      <c r="E43" s="1223"/>
      <c r="F43" s="41">
        <v>0.04</v>
      </c>
      <c r="G43" s="42">
        <v>0.03</v>
      </c>
      <c r="H43" s="42">
        <v>0.05</v>
      </c>
      <c r="I43" s="42">
        <v>1.27</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zs4fYgHGt9smUYaolcpS3rthIGXhGAc8hkg2q+eIF9vonqbVHKwnfH8ZJckAn8hoP4ZuffqeBcYKH+7J0BLRQ==" saltValue="2BJwC1QIZpE+gds+VAI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11</v>
      </c>
      <c r="C45" s="1235"/>
      <c r="D45" s="58"/>
      <c r="E45" s="1240" t="s">
        <v>12</v>
      </c>
      <c r="F45" s="1240"/>
      <c r="G45" s="1240"/>
      <c r="H45" s="1240"/>
      <c r="I45" s="1240"/>
      <c r="J45" s="1241"/>
      <c r="K45" s="59">
        <v>3189</v>
      </c>
      <c r="L45" s="60">
        <v>3177</v>
      </c>
      <c r="M45" s="60">
        <v>3178</v>
      </c>
      <c r="N45" s="60">
        <v>3145</v>
      </c>
      <c r="O45" s="61">
        <v>3242</v>
      </c>
      <c r="P45" s="48"/>
      <c r="Q45" s="48"/>
      <c r="R45" s="48"/>
      <c r="S45" s="48"/>
      <c r="T45" s="48"/>
      <c r="U45" s="48"/>
    </row>
    <row r="46" spans="1:21" ht="30.75" customHeight="1">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c r="A47" s="48"/>
      <c r="B47" s="1236"/>
      <c r="C47" s="1237"/>
      <c r="D47" s="62"/>
      <c r="E47" s="1228" t="s">
        <v>14</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c r="A48" s="48"/>
      <c r="B48" s="1236"/>
      <c r="C48" s="1237"/>
      <c r="D48" s="62"/>
      <c r="E48" s="1228" t="s">
        <v>15</v>
      </c>
      <c r="F48" s="1228"/>
      <c r="G48" s="1228"/>
      <c r="H48" s="1228"/>
      <c r="I48" s="1228"/>
      <c r="J48" s="1229"/>
      <c r="K48" s="63">
        <v>574</v>
      </c>
      <c r="L48" s="64">
        <v>612</v>
      </c>
      <c r="M48" s="64">
        <v>633</v>
      </c>
      <c r="N48" s="64">
        <v>673</v>
      </c>
      <c r="O48" s="65">
        <v>632</v>
      </c>
      <c r="P48" s="48"/>
      <c r="Q48" s="48"/>
      <c r="R48" s="48"/>
      <c r="S48" s="48"/>
      <c r="T48" s="48"/>
      <c r="U48" s="48"/>
    </row>
    <row r="49" spans="1:21" ht="30.75" customHeight="1">
      <c r="A49" s="48"/>
      <c r="B49" s="1236"/>
      <c r="C49" s="1237"/>
      <c r="D49" s="62"/>
      <c r="E49" s="1228" t="s">
        <v>16</v>
      </c>
      <c r="F49" s="1228"/>
      <c r="G49" s="1228"/>
      <c r="H49" s="1228"/>
      <c r="I49" s="1228"/>
      <c r="J49" s="1229"/>
      <c r="K49" s="63">
        <v>92</v>
      </c>
      <c r="L49" s="64">
        <v>83</v>
      </c>
      <c r="M49" s="64">
        <v>85</v>
      </c>
      <c r="N49" s="64">
        <v>73</v>
      </c>
      <c r="O49" s="65">
        <v>47</v>
      </c>
      <c r="P49" s="48"/>
      <c r="Q49" s="48"/>
      <c r="R49" s="48"/>
      <c r="S49" s="48"/>
      <c r="T49" s="48"/>
      <c r="U49" s="48"/>
    </row>
    <row r="50" spans="1:21" ht="30.75" customHeight="1">
      <c r="A50" s="48"/>
      <c r="B50" s="1236"/>
      <c r="C50" s="1237"/>
      <c r="D50" s="62"/>
      <c r="E50" s="1228" t="s">
        <v>17</v>
      </c>
      <c r="F50" s="1228"/>
      <c r="G50" s="1228"/>
      <c r="H50" s="1228"/>
      <c r="I50" s="1228"/>
      <c r="J50" s="1229"/>
      <c r="K50" s="63">
        <v>16</v>
      </c>
      <c r="L50" s="64">
        <v>15</v>
      </c>
      <c r="M50" s="64">
        <v>13</v>
      </c>
      <c r="N50" s="64">
        <v>8</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516</v>
      </c>
      <c r="L51" s="64">
        <v>0</v>
      </c>
      <c r="M51" s="64" t="s">
        <v>516</v>
      </c>
      <c r="N51" s="64" t="s">
        <v>516</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2535</v>
      </c>
      <c r="L52" s="64">
        <v>2602</v>
      </c>
      <c r="M52" s="64">
        <v>2655</v>
      </c>
      <c r="N52" s="64">
        <v>2600</v>
      </c>
      <c r="O52" s="65">
        <v>2628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1336</v>
      </c>
      <c r="L53" s="69">
        <v>1285</v>
      </c>
      <c r="M53" s="69">
        <v>1254</v>
      </c>
      <c r="N53" s="69">
        <v>1299</v>
      </c>
      <c r="O53" s="70">
        <v>1298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6mUs5vlWUgYuOeDJSeQxL9yy5yYCAZfR5pAtVH0l8l8J8GB4h3LADh1DuJoLboqHUUa7bfAH48ggP4MtpvTaw==" saltValue="Ww8I+S1y+Lhj4ukFKb+L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54" t="s">
        <v>24</v>
      </c>
      <c r="C41" s="1255"/>
      <c r="D41" s="81"/>
      <c r="E41" s="1256" t="s">
        <v>25</v>
      </c>
      <c r="F41" s="1256"/>
      <c r="G41" s="1256"/>
      <c r="H41" s="1257"/>
      <c r="I41" s="82">
        <v>27150</v>
      </c>
      <c r="J41" s="83">
        <v>27763</v>
      </c>
      <c r="K41" s="83">
        <v>28891</v>
      </c>
      <c r="L41" s="83">
        <v>29258</v>
      </c>
      <c r="M41" s="84">
        <v>30803</v>
      </c>
    </row>
    <row r="42" spans="2:13" ht="27.75" customHeight="1">
      <c r="B42" s="1244"/>
      <c r="C42" s="1245"/>
      <c r="D42" s="85"/>
      <c r="E42" s="1248" t="s">
        <v>26</v>
      </c>
      <c r="F42" s="1248"/>
      <c r="G42" s="1248"/>
      <c r="H42" s="1249"/>
      <c r="I42" s="86" t="s">
        <v>516</v>
      </c>
      <c r="J42" s="87" t="s">
        <v>516</v>
      </c>
      <c r="K42" s="87" t="s">
        <v>516</v>
      </c>
      <c r="L42" s="87" t="s">
        <v>516</v>
      </c>
      <c r="M42" s="88" t="s">
        <v>516</v>
      </c>
    </row>
    <row r="43" spans="2:13" ht="27.75" customHeight="1">
      <c r="B43" s="1244"/>
      <c r="C43" s="1245"/>
      <c r="D43" s="85"/>
      <c r="E43" s="1248" t="s">
        <v>27</v>
      </c>
      <c r="F43" s="1248"/>
      <c r="G43" s="1248"/>
      <c r="H43" s="1249"/>
      <c r="I43" s="86">
        <v>9070</v>
      </c>
      <c r="J43" s="87">
        <v>9114</v>
      </c>
      <c r="K43" s="87">
        <v>9071</v>
      </c>
      <c r="L43" s="87">
        <v>9207</v>
      </c>
      <c r="M43" s="88">
        <v>9038</v>
      </c>
    </row>
    <row r="44" spans="2:13" ht="27.75" customHeight="1">
      <c r="B44" s="1244"/>
      <c r="C44" s="1245"/>
      <c r="D44" s="85"/>
      <c r="E44" s="1248" t="s">
        <v>28</v>
      </c>
      <c r="F44" s="1248"/>
      <c r="G44" s="1248"/>
      <c r="H44" s="1249"/>
      <c r="I44" s="86">
        <v>522</v>
      </c>
      <c r="J44" s="87">
        <v>440</v>
      </c>
      <c r="K44" s="87">
        <v>356</v>
      </c>
      <c r="L44" s="87">
        <v>284</v>
      </c>
      <c r="M44" s="88">
        <v>238</v>
      </c>
    </row>
    <row r="45" spans="2:13" ht="27.75" customHeight="1">
      <c r="B45" s="1244"/>
      <c r="C45" s="1245"/>
      <c r="D45" s="85"/>
      <c r="E45" s="1248" t="s">
        <v>29</v>
      </c>
      <c r="F45" s="1248"/>
      <c r="G45" s="1248"/>
      <c r="H45" s="1249"/>
      <c r="I45" s="86">
        <v>3627</v>
      </c>
      <c r="J45" s="87">
        <v>3691</v>
      </c>
      <c r="K45" s="87">
        <v>3539</v>
      </c>
      <c r="L45" s="87">
        <v>3562</v>
      </c>
      <c r="M45" s="88">
        <v>3568</v>
      </c>
    </row>
    <row r="46" spans="2:13" ht="27.75" customHeight="1">
      <c r="B46" s="1244"/>
      <c r="C46" s="1245"/>
      <c r="D46" s="89"/>
      <c r="E46" s="1248" t="s">
        <v>30</v>
      </c>
      <c r="F46" s="1248"/>
      <c r="G46" s="1248"/>
      <c r="H46" s="1249"/>
      <c r="I46" s="86" t="s">
        <v>516</v>
      </c>
      <c r="J46" s="87" t="s">
        <v>516</v>
      </c>
      <c r="K46" s="87" t="s">
        <v>516</v>
      </c>
      <c r="L46" s="87" t="s">
        <v>516</v>
      </c>
      <c r="M46" s="88" t="s">
        <v>516</v>
      </c>
    </row>
    <row r="47" spans="2:13" ht="27.75" customHeight="1">
      <c r="B47" s="1244"/>
      <c r="C47" s="1245"/>
      <c r="D47" s="90"/>
      <c r="E47" s="1258" t="s">
        <v>31</v>
      </c>
      <c r="F47" s="1259"/>
      <c r="G47" s="1259"/>
      <c r="H47" s="1260"/>
      <c r="I47" s="86" t="s">
        <v>516</v>
      </c>
      <c r="J47" s="87" t="s">
        <v>516</v>
      </c>
      <c r="K47" s="87" t="s">
        <v>516</v>
      </c>
      <c r="L47" s="87" t="s">
        <v>516</v>
      </c>
      <c r="M47" s="88" t="s">
        <v>516</v>
      </c>
    </row>
    <row r="48" spans="2:13" ht="27.75" customHeight="1">
      <c r="B48" s="1244"/>
      <c r="C48" s="1245"/>
      <c r="D48" s="85"/>
      <c r="E48" s="1248" t="s">
        <v>32</v>
      </c>
      <c r="F48" s="1248"/>
      <c r="G48" s="1248"/>
      <c r="H48" s="1249"/>
      <c r="I48" s="86" t="s">
        <v>516</v>
      </c>
      <c r="J48" s="87" t="s">
        <v>516</v>
      </c>
      <c r="K48" s="87" t="s">
        <v>516</v>
      </c>
      <c r="L48" s="87" t="s">
        <v>516</v>
      </c>
      <c r="M48" s="88" t="s">
        <v>516</v>
      </c>
    </row>
    <row r="49" spans="2:13" ht="27.75" customHeight="1">
      <c r="B49" s="1246"/>
      <c r="C49" s="1247"/>
      <c r="D49" s="85"/>
      <c r="E49" s="1248" t="s">
        <v>33</v>
      </c>
      <c r="F49" s="1248"/>
      <c r="G49" s="1248"/>
      <c r="H49" s="1249"/>
      <c r="I49" s="86" t="s">
        <v>516</v>
      </c>
      <c r="J49" s="87" t="s">
        <v>516</v>
      </c>
      <c r="K49" s="87" t="s">
        <v>516</v>
      </c>
      <c r="L49" s="87" t="s">
        <v>516</v>
      </c>
      <c r="M49" s="88" t="s">
        <v>516</v>
      </c>
    </row>
    <row r="50" spans="2:13" ht="27.75" customHeight="1">
      <c r="B50" s="1242" t="s">
        <v>34</v>
      </c>
      <c r="C50" s="1243"/>
      <c r="D50" s="91"/>
      <c r="E50" s="1248" t="s">
        <v>35</v>
      </c>
      <c r="F50" s="1248"/>
      <c r="G50" s="1248"/>
      <c r="H50" s="1249"/>
      <c r="I50" s="86">
        <v>5845</v>
      </c>
      <c r="J50" s="87">
        <v>4579</v>
      </c>
      <c r="K50" s="87">
        <v>5104</v>
      </c>
      <c r="L50" s="87">
        <v>6142</v>
      </c>
      <c r="M50" s="88">
        <v>4599</v>
      </c>
    </row>
    <row r="51" spans="2:13" ht="27.75" customHeight="1">
      <c r="B51" s="1244"/>
      <c r="C51" s="1245"/>
      <c r="D51" s="85"/>
      <c r="E51" s="1248" t="s">
        <v>36</v>
      </c>
      <c r="F51" s="1248"/>
      <c r="G51" s="1248"/>
      <c r="H51" s="1249"/>
      <c r="I51" s="86">
        <v>1570</v>
      </c>
      <c r="J51" s="87">
        <v>1443</v>
      </c>
      <c r="K51" s="87">
        <v>1541</v>
      </c>
      <c r="L51" s="87">
        <v>1755</v>
      </c>
      <c r="M51" s="88">
        <v>2157</v>
      </c>
    </row>
    <row r="52" spans="2:13" ht="27.75" customHeight="1">
      <c r="B52" s="1246"/>
      <c r="C52" s="1247"/>
      <c r="D52" s="85"/>
      <c r="E52" s="1248" t="s">
        <v>37</v>
      </c>
      <c r="F52" s="1248"/>
      <c r="G52" s="1248"/>
      <c r="H52" s="1249"/>
      <c r="I52" s="86">
        <v>22908</v>
      </c>
      <c r="J52" s="87">
        <v>23032</v>
      </c>
      <c r="K52" s="87">
        <v>23357</v>
      </c>
      <c r="L52" s="87">
        <v>23013</v>
      </c>
      <c r="M52" s="88">
        <v>23966</v>
      </c>
    </row>
    <row r="53" spans="2:13" ht="27.75" customHeight="1" thickBot="1">
      <c r="B53" s="1250" t="s">
        <v>38</v>
      </c>
      <c r="C53" s="1251"/>
      <c r="D53" s="92"/>
      <c r="E53" s="1252" t="s">
        <v>39</v>
      </c>
      <c r="F53" s="1252"/>
      <c r="G53" s="1252"/>
      <c r="H53" s="1253"/>
      <c r="I53" s="93">
        <v>10048</v>
      </c>
      <c r="J53" s="94">
        <v>11953</v>
      </c>
      <c r="K53" s="94">
        <v>11854</v>
      </c>
      <c r="L53" s="94">
        <v>11401</v>
      </c>
      <c r="M53" s="95">
        <v>12926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BJPTxo7CMqVBqW05we+gvpFnHWJmaATjwKIBzFUDk4gEyUj7Estn3zEWLbkCVxoHButUSFZbfp8zd9C+8sqgg==" saltValue="ywZ/MypPKjQAHXMD50Y9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8" zoomScaleNormal="48"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69" t="s">
        <v>42</v>
      </c>
      <c r="D55" s="1269"/>
      <c r="E55" s="1270"/>
      <c r="F55" s="107">
        <v>1917</v>
      </c>
      <c r="G55" s="107">
        <v>1961</v>
      </c>
      <c r="H55" s="108">
        <v>1622</v>
      </c>
    </row>
    <row r="56" spans="2:8" ht="52.5" customHeight="1">
      <c r="B56" s="109"/>
      <c r="C56" s="1271" t="s">
        <v>43</v>
      </c>
      <c r="D56" s="1271"/>
      <c r="E56" s="1272"/>
      <c r="F56" s="110">
        <v>723</v>
      </c>
      <c r="G56" s="110">
        <v>633</v>
      </c>
      <c r="H56" s="111">
        <v>633</v>
      </c>
    </row>
    <row r="57" spans="2:8" ht="53.25" customHeight="1">
      <c r="B57" s="109"/>
      <c r="C57" s="1273" t="s">
        <v>44</v>
      </c>
      <c r="D57" s="1273"/>
      <c r="E57" s="1274"/>
      <c r="F57" s="112">
        <v>5990</v>
      </c>
      <c r="G57" s="112">
        <v>6486</v>
      </c>
      <c r="H57" s="113">
        <v>6333</v>
      </c>
    </row>
    <row r="58" spans="2:8" ht="45.75" customHeight="1">
      <c r="B58" s="114"/>
      <c r="C58" s="1261" t="s">
        <v>590</v>
      </c>
      <c r="D58" s="1262"/>
      <c r="E58" s="1263"/>
      <c r="F58" s="115">
        <v>1357</v>
      </c>
      <c r="G58" s="115">
        <v>1494</v>
      </c>
      <c r="H58" s="116">
        <v>1632</v>
      </c>
    </row>
    <row r="59" spans="2:8" ht="45.75" customHeight="1">
      <c r="B59" s="114"/>
      <c r="C59" s="1261" t="s">
        <v>591</v>
      </c>
      <c r="D59" s="1262"/>
      <c r="E59" s="1263"/>
      <c r="F59" s="115">
        <v>468</v>
      </c>
      <c r="G59" s="115">
        <v>1031</v>
      </c>
      <c r="H59" s="116">
        <v>1178</v>
      </c>
    </row>
    <row r="60" spans="2:8" ht="45.75" customHeight="1">
      <c r="B60" s="114"/>
      <c r="C60" s="1261" t="s">
        <v>592</v>
      </c>
      <c r="D60" s="1262"/>
      <c r="E60" s="1263"/>
      <c r="F60" s="115">
        <v>1133</v>
      </c>
      <c r="G60" s="115">
        <v>1088</v>
      </c>
      <c r="H60" s="116">
        <v>1042</v>
      </c>
    </row>
    <row r="61" spans="2:8" ht="45.75" customHeight="1">
      <c r="B61" s="114"/>
      <c r="C61" s="1261" t="s">
        <v>593</v>
      </c>
      <c r="D61" s="1262"/>
      <c r="E61" s="1263"/>
      <c r="F61" s="115">
        <v>605</v>
      </c>
      <c r="G61" s="115">
        <v>604</v>
      </c>
      <c r="H61" s="116">
        <v>568</v>
      </c>
    </row>
    <row r="62" spans="2:8" ht="45.75" customHeight="1" thickBot="1">
      <c r="B62" s="117"/>
      <c r="C62" s="1264" t="s">
        <v>594</v>
      </c>
      <c r="D62" s="1265"/>
      <c r="E62" s="1266"/>
      <c r="F62" s="118">
        <v>547</v>
      </c>
      <c r="G62" s="118">
        <v>540</v>
      </c>
      <c r="H62" s="119">
        <v>517</v>
      </c>
    </row>
    <row r="63" spans="2:8" ht="52.5" customHeight="1" thickBot="1">
      <c r="B63" s="120"/>
      <c r="C63" s="1267" t="s">
        <v>45</v>
      </c>
      <c r="D63" s="1267"/>
      <c r="E63" s="1268"/>
      <c r="F63" s="121">
        <v>8630</v>
      </c>
      <c r="G63" s="121">
        <v>9080</v>
      </c>
      <c r="H63" s="122">
        <v>8588</v>
      </c>
    </row>
    <row r="64" spans="2:8" ht="15" customHeight="1"/>
    <row r="65" ht="0" hidden="1" customHeight="1"/>
    <row r="66" ht="0" hidden="1" customHeight="1"/>
  </sheetData>
  <sheetProtection algorithmName="SHA-512" hashValue="KELGae3aV/yuFRwfGZp120xq7MlgBGFgRKnN6kEbGwwFsNb57dXe7zeYoblMX47ptFWaPd6lNW+lNhONlHuJwQ==" saltValue="wd16ikEiXH9VXnqns2K1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93.5</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60.1</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79.400000000000006</v>
      </c>
      <c r="BQ73" s="1277"/>
      <c r="BR73" s="1277"/>
      <c r="BS73" s="1277"/>
      <c r="BT73" s="1277"/>
      <c r="BU73" s="1277"/>
      <c r="BV73" s="1277"/>
      <c r="BW73" s="1277"/>
      <c r="BX73" s="1277">
        <v>97.2</v>
      </c>
      <c r="BY73" s="1277"/>
      <c r="BZ73" s="1277"/>
      <c r="CA73" s="1277"/>
      <c r="CB73" s="1277"/>
      <c r="CC73" s="1277"/>
      <c r="CD73" s="1277"/>
      <c r="CE73" s="1277"/>
      <c r="CF73" s="1277">
        <v>96</v>
      </c>
      <c r="CG73" s="1277"/>
      <c r="CH73" s="1277"/>
      <c r="CI73" s="1277"/>
      <c r="CJ73" s="1277"/>
      <c r="CK73" s="1277"/>
      <c r="CL73" s="1277"/>
      <c r="CM73" s="1277"/>
      <c r="CN73" s="1277">
        <v>93.5</v>
      </c>
      <c r="CO73" s="1277"/>
      <c r="CP73" s="1277"/>
      <c r="CQ73" s="1277"/>
      <c r="CR73" s="1277"/>
      <c r="CS73" s="1277"/>
      <c r="CT73" s="1277"/>
      <c r="CU73" s="1277"/>
      <c r="CV73" s="1277">
        <v>108.6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11.4</v>
      </c>
      <c r="BQ75" s="1277"/>
      <c r="BR75" s="1277"/>
      <c r="BS75" s="1277"/>
      <c r="BT75" s="1277"/>
      <c r="BU75" s="1277"/>
      <c r="BV75" s="1277"/>
      <c r="BW75" s="1277"/>
      <c r="BX75" s="1277">
        <v>10.9</v>
      </c>
      <c r="BY75" s="1277"/>
      <c r="BZ75" s="1277"/>
      <c r="CA75" s="1277"/>
      <c r="CB75" s="1277"/>
      <c r="CC75" s="1277"/>
      <c r="CD75" s="1277"/>
      <c r="CE75" s="1277"/>
      <c r="CF75" s="1277">
        <v>10.3</v>
      </c>
      <c r="CG75" s="1277"/>
      <c r="CH75" s="1277"/>
      <c r="CI75" s="1277"/>
      <c r="CJ75" s="1277"/>
      <c r="CK75" s="1277"/>
      <c r="CL75" s="1277"/>
      <c r="CM75" s="1277"/>
      <c r="CN75" s="1277">
        <v>10.4</v>
      </c>
      <c r="CO75" s="1277"/>
      <c r="CP75" s="1277"/>
      <c r="CQ75" s="1277"/>
      <c r="CR75" s="1277"/>
      <c r="CS75" s="1277"/>
      <c r="CT75" s="1277"/>
      <c r="CU75" s="1277"/>
      <c r="CV75" s="1277">
        <v>10.5</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2ZcIMO2hymAbXHdXmeX5Ae52FKTeD7Us57b0Z1UCK2d0VGx1MJ0xChzQv0nphCRJBASHf4UDK/wZSzSf5GT3g==" saltValue="NfOCY6b+j7p0o+Nos5miN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ep96yuz2OAji9/VifQHOkosdB/SjASf0cTuV37824u5PibVPsob4QuqcK06OqrzvbM36iW9KJQuWZEXA75Bow==" saltValue="SD7BAGonHha1re7SlI/0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yRdKXBlv6lPKn1J3/xJ7O2RF+BSfJlPVyq/S7NWUBH1tjuyOfojFBWKI6hZrjf9DHdofK0ebG7eDWS3lgLeg==" saltValue="4o/SckoeUlldNIqKWBF+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61587</v>
      </c>
      <c r="E3" s="141"/>
      <c r="F3" s="142">
        <v>90961</v>
      </c>
      <c r="G3" s="143"/>
      <c r="H3" s="144"/>
    </row>
    <row r="4" spans="1:8">
      <c r="A4" s="145"/>
      <c r="B4" s="146"/>
      <c r="C4" s="147"/>
      <c r="D4" s="148">
        <v>38264</v>
      </c>
      <c r="E4" s="149"/>
      <c r="F4" s="150">
        <v>37720</v>
      </c>
      <c r="G4" s="151"/>
      <c r="H4" s="152"/>
    </row>
    <row r="5" spans="1:8">
      <c r="A5" s="133" t="s">
        <v>550</v>
      </c>
      <c r="B5" s="138"/>
      <c r="C5" s="139"/>
      <c r="D5" s="140">
        <v>107086</v>
      </c>
      <c r="E5" s="141"/>
      <c r="F5" s="142">
        <v>106614</v>
      </c>
      <c r="G5" s="143"/>
      <c r="H5" s="144"/>
    </row>
    <row r="6" spans="1:8">
      <c r="A6" s="145"/>
      <c r="B6" s="146"/>
      <c r="C6" s="147"/>
      <c r="D6" s="148">
        <v>76893</v>
      </c>
      <c r="E6" s="149"/>
      <c r="F6" s="150">
        <v>45545</v>
      </c>
      <c r="G6" s="151"/>
      <c r="H6" s="152"/>
    </row>
    <row r="7" spans="1:8">
      <c r="A7" s="133" t="s">
        <v>551</v>
      </c>
      <c r="B7" s="138"/>
      <c r="C7" s="139"/>
      <c r="D7" s="140">
        <v>82000</v>
      </c>
      <c r="E7" s="141"/>
      <c r="F7" s="142">
        <v>85459</v>
      </c>
      <c r="G7" s="143"/>
      <c r="H7" s="144"/>
    </row>
    <row r="8" spans="1:8">
      <c r="A8" s="145"/>
      <c r="B8" s="146"/>
      <c r="C8" s="147"/>
      <c r="D8" s="148">
        <v>59190</v>
      </c>
      <c r="E8" s="149"/>
      <c r="F8" s="150">
        <v>44378</v>
      </c>
      <c r="G8" s="151"/>
      <c r="H8" s="152"/>
    </row>
    <row r="9" spans="1:8">
      <c r="A9" s="133" t="s">
        <v>552</v>
      </c>
      <c r="B9" s="138"/>
      <c r="C9" s="139"/>
      <c r="D9" s="140">
        <v>91419</v>
      </c>
      <c r="E9" s="141"/>
      <c r="F9" s="142">
        <v>83280</v>
      </c>
      <c r="G9" s="143"/>
      <c r="H9" s="144"/>
    </row>
    <row r="10" spans="1:8">
      <c r="A10" s="145"/>
      <c r="B10" s="146"/>
      <c r="C10" s="147"/>
      <c r="D10" s="148">
        <v>55658</v>
      </c>
      <c r="E10" s="149"/>
      <c r="F10" s="150">
        <v>43123</v>
      </c>
      <c r="G10" s="151"/>
      <c r="H10" s="152"/>
    </row>
    <row r="11" spans="1:8">
      <c r="A11" s="133" t="s">
        <v>553</v>
      </c>
      <c r="B11" s="138"/>
      <c r="C11" s="139"/>
      <c r="D11" s="140">
        <v>143450</v>
      </c>
      <c r="E11" s="141"/>
      <c r="F11" s="142">
        <v>88968</v>
      </c>
      <c r="G11" s="143"/>
      <c r="H11" s="144"/>
    </row>
    <row r="12" spans="1:8">
      <c r="A12" s="145"/>
      <c r="B12" s="146"/>
      <c r="C12" s="153"/>
      <c r="D12" s="148">
        <v>95170</v>
      </c>
      <c r="E12" s="149"/>
      <c r="F12" s="150">
        <v>45482</v>
      </c>
      <c r="G12" s="151"/>
      <c r="H12" s="152"/>
    </row>
    <row r="13" spans="1:8">
      <c r="A13" s="133"/>
      <c r="B13" s="138"/>
      <c r="C13" s="154"/>
      <c r="D13" s="155">
        <v>97108</v>
      </c>
      <c r="E13" s="156"/>
      <c r="F13" s="157">
        <v>91056</v>
      </c>
      <c r="G13" s="158"/>
      <c r="H13" s="144"/>
    </row>
    <row r="14" spans="1:8">
      <c r="A14" s="145"/>
      <c r="B14" s="146"/>
      <c r="C14" s="147"/>
      <c r="D14" s="148">
        <v>65035</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5.31</v>
      </c>
      <c r="C19" s="159">
        <f>ROUND(VALUE(SUBSTITUTE(実質収支比率等に係る経年分析!G$48,"▲","-")),2)</f>
        <v>5.29</v>
      </c>
      <c r="D19" s="159">
        <f>ROUND(VALUE(SUBSTITUTE(実質収支比率等に係る経年分析!H$48,"▲","-")),2)</f>
        <v>6.07</v>
      </c>
      <c r="E19" s="159">
        <f>ROUND(VALUE(SUBSTITUTE(実質収支比率等に係る経年分析!I$48,"▲","-")),2)</f>
        <v>3.68</v>
      </c>
      <c r="F19" s="159">
        <f>ROUND(VALUE(SUBSTITUTE(実質収支比率等に係る経年分析!J$48,"▲","-")),2)</f>
        <v>3.9</v>
      </c>
    </row>
    <row r="20" spans="1:11">
      <c r="A20" s="159" t="s">
        <v>49</v>
      </c>
      <c r="B20" s="159">
        <f>ROUND(VALUE(SUBSTITUTE(実質収支比率等に係る経年分析!F$47,"▲","-")),2)</f>
        <v>14.19</v>
      </c>
      <c r="C20" s="159">
        <f>ROUND(VALUE(SUBSTITUTE(実質収支比率等に係る経年分析!G$47,"▲","-")),2)</f>
        <v>12.29</v>
      </c>
      <c r="D20" s="159">
        <f>ROUND(VALUE(SUBSTITUTE(実質収支比率等に係る経年分析!H$47,"▲","-")),2)</f>
        <v>12.94</v>
      </c>
      <c r="E20" s="159">
        <f>ROUND(VALUE(SUBSTITUTE(実質収支比率等に係る経年分析!I$47,"▲","-")),2)</f>
        <v>13.41</v>
      </c>
      <c r="F20" s="159">
        <f>ROUND(VALUE(SUBSTITUTE(実質収支比率等に係る経年分析!J$47,"▲","-")),2)</f>
        <v>11.34</v>
      </c>
    </row>
    <row r="21" spans="1:11">
      <c r="A21" s="159" t="s">
        <v>50</v>
      </c>
      <c r="B21" s="159">
        <f>IF(ISNUMBER(VALUE(SUBSTITUTE(実質収支比率等に係る経年分析!F$49,"▲","-"))),ROUND(VALUE(SUBSTITUTE(実質収支比率等に係る経年分析!F$49,"▲","-")),2),NA())</f>
        <v>1.55</v>
      </c>
      <c r="C21" s="159">
        <f>IF(ISNUMBER(VALUE(SUBSTITUTE(実質収支比率等に係る経年分析!G$49,"▲","-"))),ROUND(VALUE(SUBSTITUTE(実質収支比率等に係る経年分析!G$49,"▲","-")),2),NA())</f>
        <v>-2.25</v>
      </c>
      <c r="D21" s="159">
        <f>IF(ISNUMBER(VALUE(SUBSTITUTE(実質収支比率等に係る経年分析!H$49,"▲","-"))),ROUND(VALUE(SUBSTITUTE(実質収支比率等に係る経年分析!H$49,"▲","-")),2),NA())</f>
        <v>1.5</v>
      </c>
      <c r="E21" s="159">
        <f>IF(ISNUMBER(VALUE(SUBSTITUTE(実質収支比率等に係る経年分析!I$49,"▲","-"))),ROUND(VALUE(SUBSTITUTE(実質収支比率等に係る経年分析!I$49,"▲","-")),2),NA())</f>
        <v>-2.17</v>
      </c>
      <c r="F21" s="159">
        <f>IF(ISNUMBER(VALUE(SUBSTITUTE(実質収支比率等に係る経年分析!J$49,"▲","-"))),ROUND(VALUE(SUBSTITUTE(実質収支比率等に係る経年分析!J$49,"▲","-")),2),NA())</f>
        <v>-2.23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1.27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西諸地域介護認定審査事業特別会計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小林市下水道事業特別会計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小林市簡易水道事業特別会計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0.14000000000000001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小林市介護保険事業特別会計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c r="A33" s="160" t="str">
        <f>IF(連結実質赤字比率に係る赤字・黒字の構成分析!C$37="",NA(),連結実質赤字比率に係る赤字・黒字の構成分析!C$37)</f>
        <v>小林市病院事業会計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1.28</v>
      </c>
    </row>
    <row r="34" spans="1:16">
      <c r="A34" s="160" t="str">
        <f>IF(連結実質赤字比率に係る赤字・黒字の構成分析!C$36="",NA(),連結実質赤字比率に係る赤字・黒字の構成分析!C$36)</f>
        <v>小林市国民健康保険事業特別会計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2.09</v>
      </c>
    </row>
    <row r="35" spans="1:16">
      <c r="A35" s="160" t="str">
        <f>IF(連結実質赤字比率に係る赤字・黒字の構成分析!C$35="",NA(),連結実質赤字比率に係る赤字・黒字の構成分析!C$35)</f>
        <v>小林市水道事業会計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3.89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2535</v>
      </c>
      <c r="E42" s="161"/>
      <c r="F42" s="161"/>
      <c r="G42" s="161">
        <f>'実質公債費比率（分子）の構造'!L$52</f>
        <v>2602</v>
      </c>
      <c r="H42" s="161"/>
      <c r="I42" s="161"/>
      <c r="J42" s="161">
        <f>'実質公債費比率（分子）の構造'!M$52</f>
        <v>2655</v>
      </c>
      <c r="K42" s="161"/>
      <c r="L42" s="161"/>
      <c r="M42" s="161">
        <f>'実質公債費比率（分子）の構造'!N$52</f>
        <v>2600</v>
      </c>
      <c r="N42" s="161"/>
      <c r="O42" s="161"/>
      <c r="P42" s="161">
        <f>'実質公債費比率（分子）の構造'!O$52</f>
        <v>2628</v>
      </c>
    </row>
    <row r="43" spans="1:16">
      <c r="A43" s="161" t="s">
        <v>18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16</v>
      </c>
      <c r="C44" s="161"/>
      <c r="D44" s="161"/>
      <c r="E44" s="161">
        <f>'実質公債費比率（分子）の構造'!L$50</f>
        <v>15</v>
      </c>
      <c r="F44" s="161"/>
      <c r="G44" s="161"/>
      <c r="H44" s="161">
        <f>'実質公債費比率（分子）の構造'!M$50</f>
        <v>13</v>
      </c>
      <c r="I44" s="161"/>
      <c r="J44" s="161"/>
      <c r="K44" s="161">
        <f>'実質公債費比率（分子）の構造'!N$50</f>
        <v>8</v>
      </c>
      <c r="L44" s="161"/>
      <c r="M44" s="161"/>
      <c r="N44" s="161">
        <f>'実質公債費比率（分子）の構造'!O$50</f>
        <v>5</v>
      </c>
      <c r="O44" s="161"/>
      <c r="P44" s="161"/>
    </row>
    <row r="45" spans="1:16">
      <c r="A45" s="161" t="s">
        <v>59</v>
      </c>
      <c r="B45" s="161">
        <f>'実質公債費比率（分子）の構造'!K$49</f>
        <v>92</v>
      </c>
      <c r="C45" s="161"/>
      <c r="D45" s="161"/>
      <c r="E45" s="161">
        <f>'実質公債費比率（分子）の構造'!L$49</f>
        <v>83</v>
      </c>
      <c r="F45" s="161"/>
      <c r="G45" s="161"/>
      <c r="H45" s="161">
        <f>'実質公債費比率（分子）の構造'!M$49</f>
        <v>85</v>
      </c>
      <c r="I45" s="161"/>
      <c r="J45" s="161"/>
      <c r="K45" s="161">
        <f>'実質公債費比率（分子）の構造'!N$49</f>
        <v>73</v>
      </c>
      <c r="L45" s="161"/>
      <c r="M45" s="161"/>
      <c r="N45" s="161">
        <f>'実質公債費比率（分子）の構造'!O$49</f>
        <v>47</v>
      </c>
      <c r="O45" s="161"/>
      <c r="P45" s="161"/>
    </row>
    <row r="46" spans="1:16">
      <c r="A46" s="161" t="s">
        <v>60</v>
      </c>
      <c r="B46" s="161">
        <f>'実質公債費比率（分子）の構造'!K$48</f>
        <v>574</v>
      </c>
      <c r="C46" s="161"/>
      <c r="D46" s="161"/>
      <c r="E46" s="161">
        <f>'実質公債費比率（分子）の構造'!L$48</f>
        <v>612</v>
      </c>
      <c r="F46" s="161"/>
      <c r="G46" s="161"/>
      <c r="H46" s="161">
        <f>'実質公債費比率（分子）の構造'!M$48</f>
        <v>633</v>
      </c>
      <c r="I46" s="161"/>
      <c r="J46" s="161"/>
      <c r="K46" s="161">
        <f>'実質公債費比率（分子）の構造'!N$48</f>
        <v>673</v>
      </c>
      <c r="L46" s="161"/>
      <c r="M46" s="161"/>
      <c r="N46" s="161">
        <f>'実質公債費比率（分子）の構造'!O$48</f>
        <v>632</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3189</v>
      </c>
      <c r="C49" s="161"/>
      <c r="D49" s="161"/>
      <c r="E49" s="161">
        <f>'実質公債費比率（分子）の構造'!L$45</f>
        <v>3177</v>
      </c>
      <c r="F49" s="161"/>
      <c r="G49" s="161"/>
      <c r="H49" s="161">
        <f>'実質公債費比率（分子）の構造'!M$45</f>
        <v>3178</v>
      </c>
      <c r="I49" s="161"/>
      <c r="J49" s="161"/>
      <c r="K49" s="161">
        <f>'実質公債費比率（分子）の構造'!N$45</f>
        <v>3145</v>
      </c>
      <c r="L49" s="161"/>
      <c r="M49" s="161"/>
      <c r="N49" s="161">
        <f>'実質公債費比率（分子）の構造'!O$45</f>
        <v>3242</v>
      </c>
      <c r="O49" s="161"/>
      <c r="P49" s="161"/>
    </row>
    <row r="50" spans="1:16">
      <c r="A50" s="161" t="s">
        <v>63</v>
      </c>
      <c r="B50" s="161" t="e">
        <f>NA()</f>
        <v>#N/A</v>
      </c>
      <c r="C50" s="161">
        <f>IF(ISNUMBER('実質公債費比率（分子）の構造'!K$53),'実質公債費比率（分子）の構造'!K$53,NA())</f>
        <v>1336</v>
      </c>
      <c r="D50" s="161" t="e">
        <f>NA()</f>
        <v>#N/A</v>
      </c>
      <c r="E50" s="161" t="e">
        <f>NA()</f>
        <v>#N/A</v>
      </c>
      <c r="F50" s="161">
        <f>IF(ISNUMBER('実質公債費比率（分子）の構造'!L$53),'実質公債費比率（分子）の構造'!L$53,NA())</f>
        <v>1285</v>
      </c>
      <c r="G50" s="161" t="e">
        <f>NA()</f>
        <v>#N/A</v>
      </c>
      <c r="H50" s="161" t="e">
        <f>NA()</f>
        <v>#N/A</v>
      </c>
      <c r="I50" s="161">
        <f>IF(ISNUMBER('実質公債費比率（分子）の構造'!M$53),'実質公債費比率（分子）の構造'!M$53,NA())</f>
        <v>1254</v>
      </c>
      <c r="J50" s="161" t="e">
        <f>NA()</f>
        <v>#N/A</v>
      </c>
      <c r="K50" s="161" t="e">
        <f>NA()</f>
        <v>#N/A</v>
      </c>
      <c r="L50" s="161">
        <f>IF(ISNUMBER('実質公債費比率（分子）の構造'!N$53),'実質公債費比率（分子）の構造'!N$53,NA())</f>
        <v>1299</v>
      </c>
      <c r="M50" s="161" t="e">
        <f>NA()</f>
        <v>#N/A</v>
      </c>
      <c r="N50" s="161" t="e">
        <f>NA()</f>
        <v>#N/A</v>
      </c>
      <c r="O50" s="161">
        <f>IF(ISNUMBER('実質公債費比率（分子）の構造'!O$53),'実質公債費比率（分子）の構造'!O$53,NA())</f>
        <v>1298</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22908</v>
      </c>
      <c r="E56" s="160"/>
      <c r="F56" s="160"/>
      <c r="G56" s="160">
        <f>'将来負担比率（分子）の構造'!J$52</f>
        <v>23032</v>
      </c>
      <c r="H56" s="160"/>
      <c r="I56" s="160"/>
      <c r="J56" s="160">
        <f>'将来負担比率（分子）の構造'!K$52</f>
        <v>23357</v>
      </c>
      <c r="K56" s="160"/>
      <c r="L56" s="160"/>
      <c r="M56" s="160">
        <f>'将来負担比率（分子）の構造'!L$52</f>
        <v>23013</v>
      </c>
      <c r="N56" s="160"/>
      <c r="O56" s="160"/>
      <c r="P56" s="160">
        <f>'将来負担比率（分子）の構造'!M$52</f>
        <v>23966</v>
      </c>
    </row>
    <row r="57" spans="1:16">
      <c r="A57" s="160" t="s">
        <v>36</v>
      </c>
      <c r="B57" s="160"/>
      <c r="C57" s="160"/>
      <c r="D57" s="160">
        <f>'将来負担比率（分子）の構造'!I$51</f>
        <v>1570</v>
      </c>
      <c r="E57" s="160"/>
      <c r="F57" s="160"/>
      <c r="G57" s="160">
        <f>'将来負担比率（分子）の構造'!J$51</f>
        <v>1443</v>
      </c>
      <c r="H57" s="160"/>
      <c r="I57" s="160"/>
      <c r="J57" s="160">
        <f>'将来負担比率（分子）の構造'!K$51</f>
        <v>1541</v>
      </c>
      <c r="K57" s="160"/>
      <c r="L57" s="160"/>
      <c r="M57" s="160">
        <f>'将来負担比率（分子）の構造'!L$51</f>
        <v>1755</v>
      </c>
      <c r="N57" s="160"/>
      <c r="O57" s="160"/>
      <c r="P57" s="160">
        <f>'将来負担比率（分子）の構造'!M$51</f>
        <v>2157</v>
      </c>
    </row>
    <row r="58" spans="1:16">
      <c r="A58" s="160" t="s">
        <v>35</v>
      </c>
      <c r="B58" s="160"/>
      <c r="C58" s="160"/>
      <c r="D58" s="160">
        <f>'将来負担比率（分子）の構造'!I$50</f>
        <v>5845</v>
      </c>
      <c r="E58" s="160"/>
      <c r="F58" s="160"/>
      <c r="G58" s="160">
        <f>'将来負担比率（分子）の構造'!J$50</f>
        <v>4579</v>
      </c>
      <c r="H58" s="160"/>
      <c r="I58" s="160"/>
      <c r="J58" s="160">
        <f>'将来負担比率（分子）の構造'!K$50</f>
        <v>5104</v>
      </c>
      <c r="K58" s="160"/>
      <c r="L58" s="160"/>
      <c r="M58" s="160">
        <f>'将来負担比率（分子）の構造'!L$50</f>
        <v>6142</v>
      </c>
      <c r="N58" s="160"/>
      <c r="O58" s="160"/>
      <c r="P58" s="160">
        <f>'将来負担比率（分子）の構造'!M$50</f>
        <v>4599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3627</v>
      </c>
      <c r="C62" s="160"/>
      <c r="D62" s="160"/>
      <c r="E62" s="160">
        <f>'将来負担比率（分子）の構造'!J$45</f>
        <v>3691</v>
      </c>
      <c r="F62" s="160"/>
      <c r="G62" s="160"/>
      <c r="H62" s="160">
        <f>'将来負担比率（分子）の構造'!K$45</f>
        <v>3539</v>
      </c>
      <c r="I62" s="160"/>
      <c r="J62" s="160"/>
      <c r="K62" s="160">
        <f>'将来負担比率（分子）の構造'!L$45</f>
        <v>3562</v>
      </c>
      <c r="L62" s="160"/>
      <c r="M62" s="160"/>
      <c r="N62" s="160">
        <f>'将来負担比率（分子）の構造'!M$45</f>
        <v>3568</v>
      </c>
      <c r="O62" s="160"/>
      <c r="P62" s="160"/>
    </row>
    <row r="63" spans="1:16">
      <c r="A63" s="160" t="s">
        <v>28</v>
      </c>
      <c r="B63" s="160">
        <f>'将来負担比率（分子）の構造'!I$44</f>
        <v>522</v>
      </c>
      <c r="C63" s="160"/>
      <c r="D63" s="160"/>
      <c r="E63" s="160">
        <f>'将来負担比率（分子）の構造'!J$44</f>
        <v>440</v>
      </c>
      <c r="F63" s="160"/>
      <c r="G63" s="160"/>
      <c r="H63" s="160">
        <f>'将来負担比率（分子）の構造'!K$44</f>
        <v>356</v>
      </c>
      <c r="I63" s="160"/>
      <c r="J63" s="160"/>
      <c r="K63" s="160">
        <f>'将来負担比率（分子）の構造'!L$44</f>
        <v>284</v>
      </c>
      <c r="L63" s="160"/>
      <c r="M63" s="160"/>
      <c r="N63" s="160">
        <f>'将来負担比率（分子）の構造'!M$44</f>
        <v>238</v>
      </c>
      <c r="O63" s="160"/>
      <c r="P63" s="160"/>
    </row>
    <row r="64" spans="1:16">
      <c r="A64" s="160" t="s">
        <v>27</v>
      </c>
      <c r="B64" s="160">
        <f>'将来負担比率（分子）の構造'!I$43</f>
        <v>9070</v>
      </c>
      <c r="C64" s="160"/>
      <c r="D64" s="160"/>
      <c r="E64" s="160">
        <f>'将来負担比率（分子）の構造'!J$43</f>
        <v>9114</v>
      </c>
      <c r="F64" s="160"/>
      <c r="G64" s="160"/>
      <c r="H64" s="160">
        <f>'将来負担比率（分子）の構造'!K$43</f>
        <v>9071</v>
      </c>
      <c r="I64" s="160"/>
      <c r="J64" s="160"/>
      <c r="K64" s="160">
        <f>'将来負担比率（分子）の構造'!L$43</f>
        <v>9207</v>
      </c>
      <c r="L64" s="160"/>
      <c r="M64" s="160"/>
      <c r="N64" s="160">
        <f>'将来負担比率（分子）の構造'!M$43</f>
        <v>9038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27150</v>
      </c>
      <c r="C66" s="160"/>
      <c r="D66" s="160"/>
      <c r="E66" s="160">
        <f>'将来負担比率（分子）の構造'!J$41</f>
        <v>27763</v>
      </c>
      <c r="F66" s="160"/>
      <c r="G66" s="160"/>
      <c r="H66" s="160">
        <f>'将来負担比率（分子）の構造'!K$41</f>
        <v>28891</v>
      </c>
      <c r="I66" s="160"/>
      <c r="J66" s="160"/>
      <c r="K66" s="160">
        <f>'将来負担比率（分子）の構造'!L$41</f>
        <v>29258</v>
      </c>
      <c r="L66" s="160"/>
      <c r="M66" s="160"/>
      <c r="N66" s="160">
        <f>'将来負担比率（分子）の構造'!M$41</f>
        <v>30803</v>
      </c>
      <c r="O66" s="160"/>
      <c r="P66" s="160"/>
    </row>
    <row r="67" spans="1:16">
      <c r="A67" s="160" t="s">
        <v>67</v>
      </c>
      <c r="B67" s="160" t="e">
        <f>NA()</f>
        <v>#N/A</v>
      </c>
      <c r="C67" s="160">
        <f>IF(ISNUMBER('将来負担比率（分子）の構造'!I$53), IF('将来負担比率（分子）の構造'!I$53 &lt; 0, 0, '将来負担比率（分子）の構造'!I$53), NA())</f>
        <v>10048</v>
      </c>
      <c r="D67" s="160" t="e">
        <f>NA()</f>
        <v>#N/A</v>
      </c>
      <c r="E67" s="160" t="e">
        <f>NA()</f>
        <v>#N/A</v>
      </c>
      <c r="F67" s="160">
        <f>IF(ISNUMBER('将来負担比率（分子）の構造'!J$53), IF('将来負担比率（分子）の構造'!J$53 &lt; 0, 0, '将来負担比率（分子）の構造'!J$53), NA())</f>
        <v>11953</v>
      </c>
      <c r="G67" s="160" t="e">
        <f>NA()</f>
        <v>#N/A</v>
      </c>
      <c r="H67" s="160" t="e">
        <f>NA()</f>
        <v>#N/A</v>
      </c>
      <c r="I67" s="160">
        <f>IF(ISNUMBER('将来負担比率（分子）の構造'!K$53), IF('将来負担比率（分子）の構造'!K$53 &lt; 0, 0, '将来負担比率（分子）の構造'!K$53), NA())</f>
        <v>11854</v>
      </c>
      <c r="J67" s="160" t="e">
        <f>NA()</f>
        <v>#N/A</v>
      </c>
      <c r="K67" s="160" t="e">
        <f>NA()</f>
        <v>#N/A</v>
      </c>
      <c r="L67" s="160">
        <f>IF(ISNUMBER('将来負担比率（分子）の構造'!L$53), IF('将来負担比率（分子）の構造'!L$53 &lt; 0, 0, '将来負担比率（分子）の構造'!L$53), NA())</f>
        <v>11401</v>
      </c>
      <c r="M67" s="160" t="e">
        <f>NA()</f>
        <v>#N/A</v>
      </c>
      <c r="N67" s="160" t="e">
        <f>NA()</f>
        <v>#N/A</v>
      </c>
      <c r="O67" s="160">
        <f>IF(ISNUMBER('将来負担比率（分子）の構造'!M$53), IF('将来負担比率（分子）の構造'!M$53 &lt; 0, 0, '将来負担比率（分子）の構造'!M$53), NA())</f>
        <v>12926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1917</v>
      </c>
      <c r="C72" s="164">
        <f>基金残高に係る経年分析!G55</f>
        <v>1961</v>
      </c>
      <c r="D72" s="164">
        <f>基金残高に係る経年分析!H55</f>
        <v>1622</v>
      </c>
    </row>
    <row r="73" spans="1:16">
      <c r="A73" s="163" t="s">
        <v>70</v>
      </c>
      <c r="B73" s="164">
        <f>基金残高に係る経年分析!F56</f>
        <v>723</v>
      </c>
      <c r="C73" s="164">
        <f>基金残高に係る経年分析!G56</f>
        <v>633</v>
      </c>
      <c r="D73" s="164">
        <f>基金残高に係る経年分析!H56</f>
        <v>633</v>
      </c>
    </row>
    <row r="74" spans="1:16">
      <c r="A74" s="163" t="s">
        <v>71</v>
      </c>
      <c r="B74" s="164">
        <f>基金残高に係る経年分析!F57</f>
        <v>5990</v>
      </c>
      <c r="C74" s="164">
        <f>基金残高に係る経年分析!G57</f>
        <v>6486</v>
      </c>
      <c r="D74" s="164">
        <f>基金残高に係る経年分析!H57</f>
        <v>6333</v>
      </c>
    </row>
  </sheetData>
  <sheetProtection algorithmName="SHA-512" hashValue="cMVGAGqsSliag5HpIhBqatSGmfNOz4WuYr2HBU7qL29EXgM26PVxw0580U34SsyXXpyIC8Fc4VEC9inNTJ1ojA==" saltValue="+DSEBoDR5BI+Ts5uGUr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4922462</v>
      </c>
      <c r="S5" s="707"/>
      <c r="T5" s="707"/>
      <c r="U5" s="707"/>
      <c r="V5" s="707"/>
      <c r="W5" s="707"/>
      <c r="X5" s="707"/>
      <c r="Y5" s="753"/>
      <c r="Z5" s="771">
        <v>15.8</v>
      </c>
      <c r="AA5" s="771"/>
      <c r="AB5" s="771"/>
      <c r="AC5" s="771"/>
      <c r="AD5" s="772">
        <v>4760194</v>
      </c>
      <c r="AE5" s="772"/>
      <c r="AF5" s="772"/>
      <c r="AG5" s="772"/>
      <c r="AH5" s="772"/>
      <c r="AI5" s="772"/>
      <c r="AJ5" s="772"/>
      <c r="AK5" s="772"/>
      <c r="AL5" s="754">
        <v>34.4</v>
      </c>
      <c r="AM5" s="723"/>
      <c r="AN5" s="723"/>
      <c r="AO5" s="755"/>
      <c r="AP5" s="740" t="s">
        <v>222</v>
      </c>
      <c r="AQ5" s="741"/>
      <c r="AR5" s="741"/>
      <c r="AS5" s="741"/>
      <c r="AT5" s="741"/>
      <c r="AU5" s="741"/>
      <c r="AV5" s="741"/>
      <c r="AW5" s="741"/>
      <c r="AX5" s="741"/>
      <c r="AY5" s="741"/>
      <c r="AZ5" s="741"/>
      <c r="BA5" s="741"/>
      <c r="BB5" s="741"/>
      <c r="BC5" s="741"/>
      <c r="BD5" s="741"/>
      <c r="BE5" s="741"/>
      <c r="BF5" s="742"/>
      <c r="BG5" s="641">
        <v>4758603</v>
      </c>
      <c r="BH5" s="644"/>
      <c r="BI5" s="644"/>
      <c r="BJ5" s="644"/>
      <c r="BK5" s="644"/>
      <c r="BL5" s="644"/>
      <c r="BM5" s="644"/>
      <c r="BN5" s="645"/>
      <c r="BO5" s="703">
        <v>96.7</v>
      </c>
      <c r="BP5" s="703"/>
      <c r="BQ5" s="703"/>
      <c r="BR5" s="703"/>
      <c r="BS5" s="704">
        <v>38176</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277127</v>
      </c>
      <c r="S6" s="644"/>
      <c r="T6" s="644"/>
      <c r="U6" s="644"/>
      <c r="V6" s="644"/>
      <c r="W6" s="644"/>
      <c r="X6" s="644"/>
      <c r="Y6" s="645"/>
      <c r="Z6" s="703">
        <v>0.9</v>
      </c>
      <c r="AA6" s="703"/>
      <c r="AB6" s="703"/>
      <c r="AC6" s="703"/>
      <c r="AD6" s="704">
        <v>277127</v>
      </c>
      <c r="AE6" s="704"/>
      <c r="AF6" s="704"/>
      <c r="AG6" s="704"/>
      <c r="AH6" s="704"/>
      <c r="AI6" s="704"/>
      <c r="AJ6" s="704"/>
      <c r="AK6" s="704"/>
      <c r="AL6" s="646">
        <v>2</v>
      </c>
      <c r="AM6" s="647"/>
      <c r="AN6" s="647"/>
      <c r="AO6" s="705"/>
      <c r="AP6" s="638" t="s">
        <v>227</v>
      </c>
      <c r="AQ6" s="639"/>
      <c r="AR6" s="639"/>
      <c r="AS6" s="639"/>
      <c r="AT6" s="639"/>
      <c r="AU6" s="639"/>
      <c r="AV6" s="639"/>
      <c r="AW6" s="639"/>
      <c r="AX6" s="639"/>
      <c r="AY6" s="639"/>
      <c r="AZ6" s="639"/>
      <c r="BA6" s="639"/>
      <c r="BB6" s="639"/>
      <c r="BC6" s="639"/>
      <c r="BD6" s="639"/>
      <c r="BE6" s="639"/>
      <c r="BF6" s="640"/>
      <c r="BG6" s="641">
        <v>4758603</v>
      </c>
      <c r="BH6" s="644"/>
      <c r="BI6" s="644"/>
      <c r="BJ6" s="644"/>
      <c r="BK6" s="644"/>
      <c r="BL6" s="644"/>
      <c r="BM6" s="644"/>
      <c r="BN6" s="645"/>
      <c r="BO6" s="703">
        <v>96.7</v>
      </c>
      <c r="BP6" s="703"/>
      <c r="BQ6" s="703"/>
      <c r="BR6" s="703"/>
      <c r="BS6" s="704">
        <v>38176</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190523</v>
      </c>
      <c r="CS6" s="644"/>
      <c r="CT6" s="644"/>
      <c r="CU6" s="644"/>
      <c r="CV6" s="644"/>
      <c r="CW6" s="644"/>
      <c r="CX6" s="644"/>
      <c r="CY6" s="645"/>
      <c r="CZ6" s="754">
        <v>0.6</v>
      </c>
      <c r="DA6" s="723"/>
      <c r="DB6" s="723"/>
      <c r="DC6" s="757"/>
      <c r="DD6" s="649" t="s">
        <v>229</v>
      </c>
      <c r="DE6" s="644"/>
      <c r="DF6" s="644"/>
      <c r="DG6" s="644"/>
      <c r="DH6" s="644"/>
      <c r="DI6" s="644"/>
      <c r="DJ6" s="644"/>
      <c r="DK6" s="644"/>
      <c r="DL6" s="644"/>
      <c r="DM6" s="644"/>
      <c r="DN6" s="644"/>
      <c r="DO6" s="644"/>
      <c r="DP6" s="645"/>
      <c r="DQ6" s="649">
        <v>190523</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5288</v>
      </c>
      <c r="S7" s="644"/>
      <c r="T7" s="644"/>
      <c r="U7" s="644"/>
      <c r="V7" s="644"/>
      <c r="W7" s="644"/>
      <c r="X7" s="644"/>
      <c r="Y7" s="645"/>
      <c r="Z7" s="703">
        <v>0</v>
      </c>
      <c r="AA7" s="703"/>
      <c r="AB7" s="703"/>
      <c r="AC7" s="703"/>
      <c r="AD7" s="704">
        <v>5288</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1865754</v>
      </c>
      <c r="BH7" s="644"/>
      <c r="BI7" s="644"/>
      <c r="BJ7" s="644"/>
      <c r="BK7" s="644"/>
      <c r="BL7" s="644"/>
      <c r="BM7" s="644"/>
      <c r="BN7" s="645"/>
      <c r="BO7" s="703">
        <v>37.9</v>
      </c>
      <c r="BP7" s="703"/>
      <c r="BQ7" s="703"/>
      <c r="BR7" s="703"/>
      <c r="BS7" s="704">
        <v>38176</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5805873</v>
      </c>
      <c r="CS7" s="644"/>
      <c r="CT7" s="644"/>
      <c r="CU7" s="644"/>
      <c r="CV7" s="644"/>
      <c r="CW7" s="644"/>
      <c r="CX7" s="644"/>
      <c r="CY7" s="645"/>
      <c r="CZ7" s="703">
        <v>19</v>
      </c>
      <c r="DA7" s="703"/>
      <c r="DB7" s="703"/>
      <c r="DC7" s="703"/>
      <c r="DD7" s="649">
        <v>2204401</v>
      </c>
      <c r="DE7" s="644"/>
      <c r="DF7" s="644"/>
      <c r="DG7" s="644"/>
      <c r="DH7" s="644"/>
      <c r="DI7" s="644"/>
      <c r="DJ7" s="644"/>
      <c r="DK7" s="644"/>
      <c r="DL7" s="644"/>
      <c r="DM7" s="644"/>
      <c r="DN7" s="644"/>
      <c r="DO7" s="644"/>
      <c r="DP7" s="645"/>
      <c r="DQ7" s="649">
        <v>2895307</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10524</v>
      </c>
      <c r="S8" s="644"/>
      <c r="T8" s="644"/>
      <c r="U8" s="644"/>
      <c r="V8" s="644"/>
      <c r="W8" s="644"/>
      <c r="X8" s="644"/>
      <c r="Y8" s="645"/>
      <c r="Z8" s="703">
        <v>0</v>
      </c>
      <c r="AA8" s="703"/>
      <c r="AB8" s="703"/>
      <c r="AC8" s="703"/>
      <c r="AD8" s="704">
        <v>10524</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73012</v>
      </c>
      <c r="BH8" s="644"/>
      <c r="BI8" s="644"/>
      <c r="BJ8" s="644"/>
      <c r="BK8" s="644"/>
      <c r="BL8" s="644"/>
      <c r="BM8" s="644"/>
      <c r="BN8" s="645"/>
      <c r="BO8" s="703">
        <v>1.5</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8954642</v>
      </c>
      <c r="CS8" s="644"/>
      <c r="CT8" s="644"/>
      <c r="CU8" s="644"/>
      <c r="CV8" s="644"/>
      <c r="CW8" s="644"/>
      <c r="CX8" s="644"/>
      <c r="CY8" s="645"/>
      <c r="CZ8" s="703">
        <v>29.3</v>
      </c>
      <c r="DA8" s="703"/>
      <c r="DB8" s="703"/>
      <c r="DC8" s="703"/>
      <c r="DD8" s="649">
        <v>60207</v>
      </c>
      <c r="DE8" s="644"/>
      <c r="DF8" s="644"/>
      <c r="DG8" s="644"/>
      <c r="DH8" s="644"/>
      <c r="DI8" s="644"/>
      <c r="DJ8" s="644"/>
      <c r="DK8" s="644"/>
      <c r="DL8" s="644"/>
      <c r="DM8" s="644"/>
      <c r="DN8" s="644"/>
      <c r="DO8" s="644"/>
      <c r="DP8" s="645"/>
      <c r="DQ8" s="649">
        <v>4420133</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10164</v>
      </c>
      <c r="S9" s="644"/>
      <c r="T9" s="644"/>
      <c r="U9" s="644"/>
      <c r="V9" s="644"/>
      <c r="W9" s="644"/>
      <c r="X9" s="644"/>
      <c r="Y9" s="645"/>
      <c r="Z9" s="703">
        <v>0</v>
      </c>
      <c r="AA9" s="703"/>
      <c r="AB9" s="703"/>
      <c r="AC9" s="703"/>
      <c r="AD9" s="704">
        <v>10164</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1479619</v>
      </c>
      <c r="BH9" s="644"/>
      <c r="BI9" s="644"/>
      <c r="BJ9" s="644"/>
      <c r="BK9" s="644"/>
      <c r="BL9" s="644"/>
      <c r="BM9" s="644"/>
      <c r="BN9" s="645"/>
      <c r="BO9" s="703">
        <v>30.1</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1827874</v>
      </c>
      <c r="CS9" s="644"/>
      <c r="CT9" s="644"/>
      <c r="CU9" s="644"/>
      <c r="CV9" s="644"/>
      <c r="CW9" s="644"/>
      <c r="CX9" s="644"/>
      <c r="CY9" s="645"/>
      <c r="CZ9" s="703">
        <v>6</v>
      </c>
      <c r="DA9" s="703"/>
      <c r="DB9" s="703"/>
      <c r="DC9" s="703"/>
      <c r="DD9" s="649">
        <v>78312</v>
      </c>
      <c r="DE9" s="644"/>
      <c r="DF9" s="644"/>
      <c r="DG9" s="644"/>
      <c r="DH9" s="644"/>
      <c r="DI9" s="644"/>
      <c r="DJ9" s="644"/>
      <c r="DK9" s="644"/>
      <c r="DL9" s="644"/>
      <c r="DM9" s="644"/>
      <c r="DN9" s="644"/>
      <c r="DO9" s="644"/>
      <c r="DP9" s="645"/>
      <c r="DQ9" s="649">
        <v>1706152</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108383</v>
      </c>
      <c r="BH10" s="644"/>
      <c r="BI10" s="644"/>
      <c r="BJ10" s="644"/>
      <c r="BK10" s="644"/>
      <c r="BL10" s="644"/>
      <c r="BM10" s="644"/>
      <c r="BN10" s="645"/>
      <c r="BO10" s="703">
        <v>2.2000000000000002</v>
      </c>
      <c r="BP10" s="703"/>
      <c r="BQ10" s="703"/>
      <c r="BR10" s="703"/>
      <c r="BS10" s="649" t="s">
        <v>229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229</v>
      </c>
      <c r="CS10" s="644"/>
      <c r="CT10" s="644"/>
      <c r="CU10" s="644"/>
      <c r="CV10" s="644"/>
      <c r="CW10" s="644"/>
      <c r="CX10" s="644"/>
      <c r="CY10" s="645"/>
      <c r="CZ10" s="703" t="s">
        <v>229</v>
      </c>
      <c r="DA10" s="703"/>
      <c r="DB10" s="703"/>
      <c r="DC10" s="703"/>
      <c r="DD10" s="649" t="s">
        <v>229</v>
      </c>
      <c r="DE10" s="644"/>
      <c r="DF10" s="644"/>
      <c r="DG10" s="644"/>
      <c r="DH10" s="644"/>
      <c r="DI10" s="644"/>
      <c r="DJ10" s="644"/>
      <c r="DK10" s="644"/>
      <c r="DL10" s="644"/>
      <c r="DM10" s="644"/>
      <c r="DN10" s="644"/>
      <c r="DO10" s="644"/>
      <c r="DP10" s="645"/>
      <c r="DQ10" s="649" t="s">
        <v>167</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243</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204740</v>
      </c>
      <c r="BH11" s="644"/>
      <c r="BI11" s="644"/>
      <c r="BJ11" s="644"/>
      <c r="BK11" s="644"/>
      <c r="BL11" s="644"/>
      <c r="BM11" s="644"/>
      <c r="BN11" s="645"/>
      <c r="BO11" s="703">
        <v>4.2</v>
      </c>
      <c r="BP11" s="703"/>
      <c r="BQ11" s="703"/>
      <c r="BR11" s="703"/>
      <c r="BS11" s="649">
        <v>38176</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3751721</v>
      </c>
      <c r="CS11" s="644"/>
      <c r="CT11" s="644"/>
      <c r="CU11" s="644"/>
      <c r="CV11" s="644"/>
      <c r="CW11" s="644"/>
      <c r="CX11" s="644"/>
      <c r="CY11" s="645"/>
      <c r="CZ11" s="703">
        <v>12.3</v>
      </c>
      <c r="DA11" s="703"/>
      <c r="DB11" s="703"/>
      <c r="DC11" s="703"/>
      <c r="DD11" s="649">
        <v>1475240</v>
      </c>
      <c r="DE11" s="644"/>
      <c r="DF11" s="644"/>
      <c r="DG11" s="644"/>
      <c r="DH11" s="644"/>
      <c r="DI11" s="644"/>
      <c r="DJ11" s="644"/>
      <c r="DK11" s="644"/>
      <c r="DL11" s="644"/>
      <c r="DM11" s="644"/>
      <c r="DN11" s="644"/>
      <c r="DO11" s="644"/>
      <c r="DP11" s="645"/>
      <c r="DQ11" s="649">
        <v>1087494</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860211</v>
      </c>
      <c r="S12" s="644"/>
      <c r="T12" s="644"/>
      <c r="U12" s="644"/>
      <c r="V12" s="644"/>
      <c r="W12" s="644"/>
      <c r="X12" s="644"/>
      <c r="Y12" s="645"/>
      <c r="Z12" s="703">
        <v>2.8</v>
      </c>
      <c r="AA12" s="703"/>
      <c r="AB12" s="703"/>
      <c r="AC12" s="703"/>
      <c r="AD12" s="704">
        <v>860211</v>
      </c>
      <c r="AE12" s="704"/>
      <c r="AF12" s="704"/>
      <c r="AG12" s="704"/>
      <c r="AH12" s="704"/>
      <c r="AI12" s="704"/>
      <c r="AJ12" s="704"/>
      <c r="AK12" s="704"/>
      <c r="AL12" s="646">
        <v>6.2</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2351450</v>
      </c>
      <c r="BH12" s="644"/>
      <c r="BI12" s="644"/>
      <c r="BJ12" s="644"/>
      <c r="BK12" s="644"/>
      <c r="BL12" s="644"/>
      <c r="BM12" s="644"/>
      <c r="BN12" s="645"/>
      <c r="BO12" s="703">
        <v>47.8</v>
      </c>
      <c r="BP12" s="703"/>
      <c r="BQ12" s="703"/>
      <c r="BR12" s="703"/>
      <c r="BS12" s="649" t="s">
        <v>229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846409</v>
      </c>
      <c r="CS12" s="644"/>
      <c r="CT12" s="644"/>
      <c r="CU12" s="644"/>
      <c r="CV12" s="644"/>
      <c r="CW12" s="644"/>
      <c r="CX12" s="644"/>
      <c r="CY12" s="645"/>
      <c r="CZ12" s="703">
        <v>2.8</v>
      </c>
      <c r="DA12" s="703"/>
      <c r="DB12" s="703"/>
      <c r="DC12" s="703"/>
      <c r="DD12" s="649">
        <v>125491</v>
      </c>
      <c r="DE12" s="644"/>
      <c r="DF12" s="644"/>
      <c r="DG12" s="644"/>
      <c r="DH12" s="644"/>
      <c r="DI12" s="644"/>
      <c r="DJ12" s="644"/>
      <c r="DK12" s="644"/>
      <c r="DL12" s="644"/>
      <c r="DM12" s="644"/>
      <c r="DN12" s="644"/>
      <c r="DO12" s="644"/>
      <c r="DP12" s="645"/>
      <c r="DQ12" s="649">
        <v>353695</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7657</v>
      </c>
      <c r="S13" s="644"/>
      <c r="T13" s="644"/>
      <c r="U13" s="644"/>
      <c r="V13" s="644"/>
      <c r="W13" s="644"/>
      <c r="X13" s="644"/>
      <c r="Y13" s="645"/>
      <c r="Z13" s="703">
        <v>0</v>
      </c>
      <c r="AA13" s="703"/>
      <c r="AB13" s="703"/>
      <c r="AC13" s="703"/>
      <c r="AD13" s="704">
        <v>7657</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2197496</v>
      </c>
      <c r="BH13" s="644"/>
      <c r="BI13" s="644"/>
      <c r="BJ13" s="644"/>
      <c r="BK13" s="644"/>
      <c r="BL13" s="644"/>
      <c r="BM13" s="644"/>
      <c r="BN13" s="645"/>
      <c r="BO13" s="703">
        <v>44.6</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3115743</v>
      </c>
      <c r="CS13" s="644"/>
      <c r="CT13" s="644"/>
      <c r="CU13" s="644"/>
      <c r="CV13" s="644"/>
      <c r="CW13" s="644"/>
      <c r="CX13" s="644"/>
      <c r="CY13" s="645"/>
      <c r="CZ13" s="703">
        <v>10.199999999999999</v>
      </c>
      <c r="DA13" s="703"/>
      <c r="DB13" s="703"/>
      <c r="DC13" s="703"/>
      <c r="DD13" s="649">
        <v>2537859</v>
      </c>
      <c r="DE13" s="644"/>
      <c r="DF13" s="644"/>
      <c r="DG13" s="644"/>
      <c r="DH13" s="644"/>
      <c r="DI13" s="644"/>
      <c r="DJ13" s="644"/>
      <c r="DK13" s="644"/>
      <c r="DL13" s="644"/>
      <c r="DM13" s="644"/>
      <c r="DN13" s="644"/>
      <c r="DO13" s="644"/>
      <c r="DP13" s="645"/>
      <c r="DQ13" s="649">
        <v>952606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167</v>
      </c>
      <c r="AA14" s="703"/>
      <c r="AB14" s="703"/>
      <c r="AC14" s="703"/>
      <c r="AD14" s="704" t="s">
        <v>243</v>
      </c>
      <c r="AE14" s="704"/>
      <c r="AF14" s="704"/>
      <c r="AG14" s="704"/>
      <c r="AH14" s="704"/>
      <c r="AI14" s="704"/>
      <c r="AJ14" s="704"/>
      <c r="AK14" s="704"/>
      <c r="AL14" s="646" t="s">
        <v>229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183989</v>
      </c>
      <c r="BH14" s="644"/>
      <c r="BI14" s="644"/>
      <c r="BJ14" s="644"/>
      <c r="BK14" s="644"/>
      <c r="BL14" s="644"/>
      <c r="BM14" s="644"/>
      <c r="BN14" s="645"/>
      <c r="BO14" s="703">
        <v>3.7</v>
      </c>
      <c r="BP14" s="703"/>
      <c r="BQ14" s="703"/>
      <c r="BR14" s="703"/>
      <c r="BS14" s="649" t="s">
        <v>229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783512</v>
      </c>
      <c r="CS14" s="644"/>
      <c r="CT14" s="644"/>
      <c r="CU14" s="644"/>
      <c r="CV14" s="644"/>
      <c r="CW14" s="644"/>
      <c r="CX14" s="644"/>
      <c r="CY14" s="645"/>
      <c r="CZ14" s="703">
        <v>2.6</v>
      </c>
      <c r="DA14" s="703"/>
      <c r="DB14" s="703"/>
      <c r="DC14" s="703"/>
      <c r="DD14" s="649">
        <v>52351</v>
      </c>
      <c r="DE14" s="644"/>
      <c r="DF14" s="644"/>
      <c r="DG14" s="644"/>
      <c r="DH14" s="644"/>
      <c r="DI14" s="644"/>
      <c r="DJ14" s="644"/>
      <c r="DK14" s="644"/>
      <c r="DL14" s="644"/>
      <c r="DM14" s="644"/>
      <c r="DN14" s="644"/>
      <c r="DO14" s="644"/>
      <c r="DP14" s="645"/>
      <c r="DQ14" s="649">
        <v>686305</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51759</v>
      </c>
      <c r="S15" s="644"/>
      <c r="T15" s="644"/>
      <c r="U15" s="644"/>
      <c r="V15" s="644"/>
      <c r="W15" s="644"/>
      <c r="X15" s="644"/>
      <c r="Y15" s="645"/>
      <c r="Z15" s="703">
        <v>0.2</v>
      </c>
      <c r="AA15" s="703"/>
      <c r="AB15" s="703"/>
      <c r="AC15" s="703"/>
      <c r="AD15" s="704">
        <v>51759</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357410</v>
      </c>
      <c r="BH15" s="644"/>
      <c r="BI15" s="644"/>
      <c r="BJ15" s="644"/>
      <c r="BK15" s="644"/>
      <c r="BL15" s="644"/>
      <c r="BM15" s="644"/>
      <c r="BN15" s="645"/>
      <c r="BO15" s="703">
        <v>7.3</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1903483</v>
      </c>
      <c r="CS15" s="644"/>
      <c r="CT15" s="644"/>
      <c r="CU15" s="644"/>
      <c r="CV15" s="644"/>
      <c r="CW15" s="644"/>
      <c r="CX15" s="644"/>
      <c r="CY15" s="645"/>
      <c r="CZ15" s="703">
        <v>6.2</v>
      </c>
      <c r="DA15" s="703"/>
      <c r="DB15" s="703"/>
      <c r="DC15" s="703"/>
      <c r="DD15" s="649">
        <v>112622</v>
      </c>
      <c r="DE15" s="644"/>
      <c r="DF15" s="644"/>
      <c r="DG15" s="644"/>
      <c r="DH15" s="644"/>
      <c r="DI15" s="644"/>
      <c r="DJ15" s="644"/>
      <c r="DK15" s="644"/>
      <c r="DL15" s="644"/>
      <c r="DM15" s="644"/>
      <c r="DN15" s="644"/>
      <c r="DO15" s="644"/>
      <c r="DP15" s="645"/>
      <c r="DQ15" s="649">
        <v>1537715</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229</v>
      </c>
      <c r="AA16" s="703"/>
      <c r="AB16" s="703"/>
      <c r="AC16" s="703"/>
      <c r="AD16" s="704" t="s">
        <v>243</v>
      </c>
      <c r="AE16" s="704"/>
      <c r="AF16" s="704"/>
      <c r="AG16" s="704"/>
      <c r="AH16" s="704"/>
      <c r="AI16" s="704"/>
      <c r="AJ16" s="704"/>
      <c r="AK16" s="704"/>
      <c r="AL16" s="646" t="s">
        <v>243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229</v>
      </c>
      <c r="BP16" s="703"/>
      <c r="BQ16" s="703"/>
      <c r="BR16" s="703"/>
      <c r="BS16" s="649" t="s">
        <v>243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114559</v>
      </c>
      <c r="CS16" s="644"/>
      <c r="CT16" s="644"/>
      <c r="CU16" s="644"/>
      <c r="CV16" s="644"/>
      <c r="CW16" s="644"/>
      <c r="CX16" s="644"/>
      <c r="CY16" s="645"/>
      <c r="CZ16" s="703">
        <v>0.4</v>
      </c>
      <c r="DA16" s="703"/>
      <c r="DB16" s="703"/>
      <c r="DC16" s="703"/>
      <c r="DD16" s="649" t="s">
        <v>229</v>
      </c>
      <c r="DE16" s="644"/>
      <c r="DF16" s="644"/>
      <c r="DG16" s="644"/>
      <c r="DH16" s="644"/>
      <c r="DI16" s="644"/>
      <c r="DJ16" s="644"/>
      <c r="DK16" s="644"/>
      <c r="DL16" s="644"/>
      <c r="DM16" s="644"/>
      <c r="DN16" s="644"/>
      <c r="DO16" s="644"/>
      <c r="DP16" s="645"/>
      <c r="DQ16" s="649">
        <v>9734</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17589</v>
      </c>
      <c r="S17" s="644"/>
      <c r="T17" s="644"/>
      <c r="U17" s="644"/>
      <c r="V17" s="644"/>
      <c r="W17" s="644"/>
      <c r="X17" s="644"/>
      <c r="Y17" s="645"/>
      <c r="Z17" s="703">
        <v>0.1</v>
      </c>
      <c r="AA17" s="703"/>
      <c r="AB17" s="703"/>
      <c r="AC17" s="703"/>
      <c r="AD17" s="704">
        <v>17589</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3195051</v>
      </c>
      <c r="CS17" s="644"/>
      <c r="CT17" s="644"/>
      <c r="CU17" s="644"/>
      <c r="CV17" s="644"/>
      <c r="CW17" s="644"/>
      <c r="CX17" s="644"/>
      <c r="CY17" s="645"/>
      <c r="CZ17" s="703">
        <v>10.5</v>
      </c>
      <c r="DA17" s="703"/>
      <c r="DB17" s="703"/>
      <c r="DC17" s="703"/>
      <c r="DD17" s="649" t="s">
        <v>229</v>
      </c>
      <c r="DE17" s="644"/>
      <c r="DF17" s="644"/>
      <c r="DG17" s="644"/>
      <c r="DH17" s="644"/>
      <c r="DI17" s="644"/>
      <c r="DJ17" s="644"/>
      <c r="DK17" s="644"/>
      <c r="DL17" s="644"/>
      <c r="DM17" s="644"/>
      <c r="DN17" s="644"/>
      <c r="DO17" s="644"/>
      <c r="DP17" s="645"/>
      <c r="DQ17" s="649">
        <v>3174993</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8754614</v>
      </c>
      <c r="S18" s="644"/>
      <c r="T18" s="644"/>
      <c r="U18" s="644"/>
      <c r="V18" s="644"/>
      <c r="W18" s="644"/>
      <c r="X18" s="644"/>
      <c r="Y18" s="645"/>
      <c r="Z18" s="703">
        <v>28.1</v>
      </c>
      <c r="AA18" s="703"/>
      <c r="AB18" s="703"/>
      <c r="AC18" s="703"/>
      <c r="AD18" s="704">
        <v>7794755</v>
      </c>
      <c r="AE18" s="704"/>
      <c r="AF18" s="704"/>
      <c r="AG18" s="704"/>
      <c r="AH18" s="704"/>
      <c r="AI18" s="704"/>
      <c r="AJ18" s="704"/>
      <c r="AK18" s="704"/>
      <c r="AL18" s="646">
        <v>56.4</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167</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v>25786</v>
      </c>
      <c r="CS18" s="644"/>
      <c r="CT18" s="644"/>
      <c r="CU18" s="644"/>
      <c r="CV18" s="644"/>
      <c r="CW18" s="644"/>
      <c r="CX18" s="644"/>
      <c r="CY18" s="645"/>
      <c r="CZ18" s="703">
        <v>0.1</v>
      </c>
      <c r="DA18" s="703"/>
      <c r="DB18" s="703"/>
      <c r="DC18" s="703"/>
      <c r="DD18" s="649">
        <v>25786</v>
      </c>
      <c r="DE18" s="644"/>
      <c r="DF18" s="644"/>
      <c r="DG18" s="644"/>
      <c r="DH18" s="644"/>
      <c r="DI18" s="644"/>
      <c r="DJ18" s="644"/>
      <c r="DK18" s="644"/>
      <c r="DL18" s="644"/>
      <c r="DM18" s="644"/>
      <c r="DN18" s="644"/>
      <c r="DO18" s="644"/>
      <c r="DP18" s="645"/>
      <c r="DQ18" s="649">
        <v>25786</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7794755</v>
      </c>
      <c r="S19" s="644"/>
      <c r="T19" s="644"/>
      <c r="U19" s="644"/>
      <c r="V19" s="644"/>
      <c r="W19" s="644"/>
      <c r="X19" s="644"/>
      <c r="Y19" s="645"/>
      <c r="Z19" s="703">
        <v>25</v>
      </c>
      <c r="AA19" s="703"/>
      <c r="AB19" s="703"/>
      <c r="AC19" s="703"/>
      <c r="AD19" s="704">
        <v>7794755</v>
      </c>
      <c r="AE19" s="704"/>
      <c r="AF19" s="704"/>
      <c r="AG19" s="704"/>
      <c r="AH19" s="704"/>
      <c r="AI19" s="704"/>
      <c r="AJ19" s="704"/>
      <c r="AK19" s="704"/>
      <c r="AL19" s="646">
        <v>56.4</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163859</v>
      </c>
      <c r="BH19" s="644"/>
      <c r="BI19" s="644"/>
      <c r="BJ19" s="644"/>
      <c r="BK19" s="644"/>
      <c r="BL19" s="644"/>
      <c r="BM19" s="644"/>
      <c r="BN19" s="645"/>
      <c r="BO19" s="703">
        <v>3.3</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959859</v>
      </c>
      <c r="S20" s="644"/>
      <c r="T20" s="644"/>
      <c r="U20" s="644"/>
      <c r="V20" s="644"/>
      <c r="W20" s="644"/>
      <c r="X20" s="644"/>
      <c r="Y20" s="645"/>
      <c r="Z20" s="703">
        <v>3.1</v>
      </c>
      <c r="AA20" s="703"/>
      <c r="AB20" s="703"/>
      <c r="AC20" s="703"/>
      <c r="AD20" s="704" t="s">
        <v>229</v>
      </c>
      <c r="AE20" s="704"/>
      <c r="AF20" s="704"/>
      <c r="AG20" s="704"/>
      <c r="AH20" s="704"/>
      <c r="AI20" s="704"/>
      <c r="AJ20" s="704"/>
      <c r="AK20" s="704"/>
      <c r="AL20" s="646" t="s">
        <v>243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163859</v>
      </c>
      <c r="BH20" s="644"/>
      <c r="BI20" s="644"/>
      <c r="BJ20" s="644"/>
      <c r="BK20" s="644"/>
      <c r="BL20" s="644"/>
      <c r="BM20" s="644"/>
      <c r="BN20" s="645"/>
      <c r="BO20" s="703">
        <v>3.3</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30515176</v>
      </c>
      <c r="CS20" s="644"/>
      <c r="CT20" s="644"/>
      <c r="CU20" s="644"/>
      <c r="CV20" s="644"/>
      <c r="CW20" s="644"/>
      <c r="CX20" s="644"/>
      <c r="CY20" s="645"/>
      <c r="CZ20" s="703">
        <v>100</v>
      </c>
      <c r="DA20" s="703"/>
      <c r="DB20" s="703"/>
      <c r="DC20" s="703"/>
      <c r="DD20" s="649">
        <v>6672269</v>
      </c>
      <c r="DE20" s="644"/>
      <c r="DF20" s="644"/>
      <c r="DG20" s="644"/>
      <c r="DH20" s="644"/>
      <c r="DI20" s="644"/>
      <c r="DJ20" s="644"/>
      <c r="DK20" s="644"/>
      <c r="DL20" s="644"/>
      <c r="DM20" s="644"/>
      <c r="DN20" s="644"/>
      <c r="DO20" s="644"/>
      <c r="DP20" s="645"/>
      <c r="DQ20" s="649">
        <v>17040443</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229</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1591</v>
      </c>
      <c r="BH21" s="644"/>
      <c r="BI21" s="644"/>
      <c r="BJ21" s="644"/>
      <c r="BK21" s="644"/>
      <c r="BL21" s="644"/>
      <c r="BM21" s="644"/>
      <c r="BN21" s="645"/>
      <c r="BO21" s="703">
        <v>0</v>
      </c>
      <c r="BP21" s="703"/>
      <c r="BQ21" s="703"/>
      <c r="BR21" s="703"/>
      <c r="BS21" s="649" t="s">
        <v>167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14917395</v>
      </c>
      <c r="S22" s="644"/>
      <c r="T22" s="644"/>
      <c r="U22" s="644"/>
      <c r="V22" s="644"/>
      <c r="W22" s="644"/>
      <c r="X22" s="644"/>
      <c r="Y22" s="645"/>
      <c r="Z22" s="703">
        <v>47.9</v>
      </c>
      <c r="AA22" s="703"/>
      <c r="AB22" s="703"/>
      <c r="AC22" s="703"/>
      <c r="AD22" s="704">
        <v>13795268</v>
      </c>
      <c r="AE22" s="704"/>
      <c r="AF22" s="704"/>
      <c r="AG22" s="704"/>
      <c r="AH22" s="704"/>
      <c r="AI22" s="704"/>
      <c r="AJ22" s="704"/>
      <c r="AK22" s="704"/>
      <c r="AL22" s="646">
        <v>99.7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243</v>
      </c>
      <c r="BH22" s="644"/>
      <c r="BI22" s="644"/>
      <c r="BJ22" s="644"/>
      <c r="BK22" s="644"/>
      <c r="BL22" s="644"/>
      <c r="BM22" s="644"/>
      <c r="BN22" s="645"/>
      <c r="BO22" s="703" t="s">
        <v>167</v>
      </c>
      <c r="BP22" s="703"/>
      <c r="BQ22" s="703"/>
      <c r="BR22" s="703"/>
      <c r="BS22" s="649" t="s">
        <v>229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8767</v>
      </c>
      <c r="S23" s="644"/>
      <c r="T23" s="644"/>
      <c r="U23" s="644"/>
      <c r="V23" s="644"/>
      <c r="W23" s="644"/>
      <c r="X23" s="644"/>
      <c r="Y23" s="645"/>
      <c r="Z23" s="703">
        <v>0</v>
      </c>
      <c r="AA23" s="703"/>
      <c r="AB23" s="703"/>
      <c r="AC23" s="703"/>
      <c r="AD23" s="704">
        <v>8767</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162268</v>
      </c>
      <c r="BH23" s="644"/>
      <c r="BI23" s="644"/>
      <c r="BJ23" s="644"/>
      <c r="BK23" s="644"/>
      <c r="BL23" s="644"/>
      <c r="BM23" s="644"/>
      <c r="BN23" s="645"/>
      <c r="BO23" s="703">
        <v>3.3</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217148</v>
      </c>
      <c r="S24" s="644"/>
      <c r="T24" s="644"/>
      <c r="U24" s="644"/>
      <c r="V24" s="644"/>
      <c r="W24" s="644"/>
      <c r="X24" s="644"/>
      <c r="Y24" s="645"/>
      <c r="Z24" s="703">
        <v>0.7</v>
      </c>
      <c r="AA24" s="703"/>
      <c r="AB24" s="703"/>
      <c r="AC24" s="703"/>
      <c r="AD24" s="704" t="s">
        <v>229</v>
      </c>
      <c r="AE24" s="704"/>
      <c r="AF24" s="704"/>
      <c r="AG24" s="704"/>
      <c r="AH24" s="704"/>
      <c r="AI24" s="704"/>
      <c r="AJ24" s="704"/>
      <c r="AK24" s="704"/>
      <c r="AL24" s="646" t="s">
        <v>167</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12471108</v>
      </c>
      <c r="CS24" s="707"/>
      <c r="CT24" s="707"/>
      <c r="CU24" s="707"/>
      <c r="CV24" s="707"/>
      <c r="CW24" s="707"/>
      <c r="CX24" s="707"/>
      <c r="CY24" s="753"/>
      <c r="CZ24" s="754">
        <v>40.9</v>
      </c>
      <c r="DA24" s="723"/>
      <c r="DB24" s="723"/>
      <c r="DC24" s="757"/>
      <c r="DD24" s="752">
        <v>8230416</v>
      </c>
      <c r="DE24" s="707"/>
      <c r="DF24" s="707"/>
      <c r="DG24" s="707"/>
      <c r="DH24" s="707"/>
      <c r="DI24" s="707"/>
      <c r="DJ24" s="707"/>
      <c r="DK24" s="753"/>
      <c r="DL24" s="752">
        <v>8102626</v>
      </c>
      <c r="DM24" s="707"/>
      <c r="DN24" s="707"/>
      <c r="DO24" s="707"/>
      <c r="DP24" s="707"/>
      <c r="DQ24" s="707"/>
      <c r="DR24" s="707"/>
      <c r="DS24" s="707"/>
      <c r="DT24" s="707"/>
      <c r="DU24" s="707"/>
      <c r="DV24" s="753"/>
      <c r="DW24" s="754">
        <v>55.9</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223369</v>
      </c>
      <c r="S25" s="644"/>
      <c r="T25" s="644"/>
      <c r="U25" s="644"/>
      <c r="V25" s="644"/>
      <c r="W25" s="644"/>
      <c r="X25" s="644"/>
      <c r="Y25" s="645"/>
      <c r="Z25" s="703">
        <v>0.7</v>
      </c>
      <c r="AA25" s="703"/>
      <c r="AB25" s="703"/>
      <c r="AC25" s="703"/>
      <c r="AD25" s="704">
        <v>6884</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167</v>
      </c>
      <c r="BP25" s="703"/>
      <c r="BQ25" s="703"/>
      <c r="BR25" s="703"/>
      <c r="BS25" s="649" t="s">
        <v>229</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3531250</v>
      </c>
      <c r="CS25" s="642"/>
      <c r="CT25" s="642"/>
      <c r="CU25" s="642"/>
      <c r="CV25" s="642"/>
      <c r="CW25" s="642"/>
      <c r="CX25" s="642"/>
      <c r="CY25" s="643"/>
      <c r="CZ25" s="646">
        <v>11.6</v>
      </c>
      <c r="DA25" s="675"/>
      <c r="DB25" s="675"/>
      <c r="DC25" s="676"/>
      <c r="DD25" s="649">
        <v>3299306</v>
      </c>
      <c r="DE25" s="642"/>
      <c r="DF25" s="642"/>
      <c r="DG25" s="642"/>
      <c r="DH25" s="642"/>
      <c r="DI25" s="642"/>
      <c r="DJ25" s="642"/>
      <c r="DK25" s="643"/>
      <c r="DL25" s="649">
        <v>3171861</v>
      </c>
      <c r="DM25" s="642"/>
      <c r="DN25" s="642"/>
      <c r="DO25" s="642"/>
      <c r="DP25" s="642"/>
      <c r="DQ25" s="642"/>
      <c r="DR25" s="642"/>
      <c r="DS25" s="642"/>
      <c r="DT25" s="642"/>
      <c r="DU25" s="642"/>
      <c r="DV25" s="643"/>
      <c r="DW25" s="646">
        <v>21.9</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32147</v>
      </c>
      <c r="S26" s="644"/>
      <c r="T26" s="644"/>
      <c r="U26" s="644"/>
      <c r="V26" s="644"/>
      <c r="W26" s="644"/>
      <c r="X26" s="644"/>
      <c r="Y26" s="645"/>
      <c r="Z26" s="703">
        <v>0.1</v>
      </c>
      <c r="AA26" s="703"/>
      <c r="AB26" s="703"/>
      <c r="AC26" s="703"/>
      <c r="AD26" s="704" t="s">
        <v>229</v>
      </c>
      <c r="AE26" s="704"/>
      <c r="AF26" s="704"/>
      <c r="AG26" s="704"/>
      <c r="AH26" s="704"/>
      <c r="AI26" s="704"/>
      <c r="AJ26" s="704"/>
      <c r="AK26" s="704"/>
      <c r="AL26" s="646" t="s">
        <v>229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243</v>
      </c>
      <c r="BP26" s="703"/>
      <c r="BQ26" s="703"/>
      <c r="BR26" s="703"/>
      <c r="BS26" s="649" t="s">
        <v>229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2381868</v>
      </c>
      <c r="CS26" s="644"/>
      <c r="CT26" s="644"/>
      <c r="CU26" s="644"/>
      <c r="CV26" s="644"/>
      <c r="CW26" s="644"/>
      <c r="CX26" s="644"/>
      <c r="CY26" s="645"/>
      <c r="CZ26" s="646">
        <v>7.8</v>
      </c>
      <c r="DA26" s="675"/>
      <c r="DB26" s="675"/>
      <c r="DC26" s="676"/>
      <c r="DD26" s="649">
        <v>2198266</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3720748</v>
      </c>
      <c r="S27" s="644"/>
      <c r="T27" s="644"/>
      <c r="U27" s="644"/>
      <c r="V27" s="644"/>
      <c r="W27" s="644"/>
      <c r="X27" s="644"/>
      <c r="Y27" s="645"/>
      <c r="Z27" s="703">
        <v>11.9</v>
      </c>
      <c r="AA27" s="703"/>
      <c r="AB27" s="703"/>
      <c r="AC27" s="703"/>
      <c r="AD27" s="704" t="s">
        <v>229</v>
      </c>
      <c r="AE27" s="704"/>
      <c r="AF27" s="704"/>
      <c r="AG27" s="704"/>
      <c r="AH27" s="704"/>
      <c r="AI27" s="704"/>
      <c r="AJ27" s="704"/>
      <c r="AK27" s="704"/>
      <c r="AL27" s="646" t="s">
        <v>229</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4922462</v>
      </c>
      <c r="BH27" s="644"/>
      <c r="BI27" s="644"/>
      <c r="BJ27" s="644"/>
      <c r="BK27" s="644"/>
      <c r="BL27" s="644"/>
      <c r="BM27" s="644"/>
      <c r="BN27" s="645"/>
      <c r="BO27" s="703">
        <v>100</v>
      </c>
      <c r="BP27" s="703"/>
      <c r="BQ27" s="703"/>
      <c r="BR27" s="703"/>
      <c r="BS27" s="649">
        <v>38176</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5748095</v>
      </c>
      <c r="CS27" s="642"/>
      <c r="CT27" s="642"/>
      <c r="CU27" s="642"/>
      <c r="CV27" s="642"/>
      <c r="CW27" s="642"/>
      <c r="CX27" s="642"/>
      <c r="CY27" s="643"/>
      <c r="CZ27" s="646">
        <v>18.8</v>
      </c>
      <c r="DA27" s="675"/>
      <c r="DB27" s="675"/>
      <c r="DC27" s="676"/>
      <c r="DD27" s="649">
        <v>1759405</v>
      </c>
      <c r="DE27" s="642"/>
      <c r="DF27" s="642"/>
      <c r="DG27" s="642"/>
      <c r="DH27" s="642"/>
      <c r="DI27" s="642"/>
      <c r="DJ27" s="642"/>
      <c r="DK27" s="643"/>
      <c r="DL27" s="649">
        <v>1759060</v>
      </c>
      <c r="DM27" s="642"/>
      <c r="DN27" s="642"/>
      <c r="DO27" s="642"/>
      <c r="DP27" s="642"/>
      <c r="DQ27" s="642"/>
      <c r="DR27" s="642"/>
      <c r="DS27" s="642"/>
      <c r="DT27" s="642"/>
      <c r="DU27" s="642"/>
      <c r="DV27" s="643"/>
      <c r="DW27" s="646">
        <v>12.1</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243</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3191763</v>
      </c>
      <c r="CS28" s="644"/>
      <c r="CT28" s="644"/>
      <c r="CU28" s="644"/>
      <c r="CV28" s="644"/>
      <c r="CW28" s="644"/>
      <c r="CX28" s="644"/>
      <c r="CY28" s="645"/>
      <c r="CZ28" s="646">
        <v>10.5</v>
      </c>
      <c r="DA28" s="675"/>
      <c r="DB28" s="675"/>
      <c r="DC28" s="676"/>
      <c r="DD28" s="649">
        <v>3171705</v>
      </c>
      <c r="DE28" s="644"/>
      <c r="DF28" s="644"/>
      <c r="DG28" s="644"/>
      <c r="DH28" s="644"/>
      <c r="DI28" s="644"/>
      <c r="DJ28" s="644"/>
      <c r="DK28" s="645"/>
      <c r="DL28" s="649">
        <v>3171705</v>
      </c>
      <c r="DM28" s="644"/>
      <c r="DN28" s="644"/>
      <c r="DO28" s="644"/>
      <c r="DP28" s="644"/>
      <c r="DQ28" s="644"/>
      <c r="DR28" s="644"/>
      <c r="DS28" s="644"/>
      <c r="DT28" s="644"/>
      <c r="DU28" s="644"/>
      <c r="DV28" s="645"/>
      <c r="DW28" s="646">
        <v>21.9</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3039700</v>
      </c>
      <c r="S29" s="644"/>
      <c r="T29" s="644"/>
      <c r="U29" s="644"/>
      <c r="V29" s="644"/>
      <c r="W29" s="644"/>
      <c r="X29" s="644"/>
      <c r="Y29" s="645"/>
      <c r="Z29" s="703">
        <v>9.8000000000000007</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3191698</v>
      </c>
      <c r="CS29" s="642"/>
      <c r="CT29" s="642"/>
      <c r="CU29" s="642"/>
      <c r="CV29" s="642"/>
      <c r="CW29" s="642"/>
      <c r="CX29" s="642"/>
      <c r="CY29" s="643"/>
      <c r="CZ29" s="646">
        <v>10.5</v>
      </c>
      <c r="DA29" s="675"/>
      <c r="DB29" s="675"/>
      <c r="DC29" s="676"/>
      <c r="DD29" s="649">
        <v>3171640</v>
      </c>
      <c r="DE29" s="642"/>
      <c r="DF29" s="642"/>
      <c r="DG29" s="642"/>
      <c r="DH29" s="642"/>
      <c r="DI29" s="642"/>
      <c r="DJ29" s="642"/>
      <c r="DK29" s="643"/>
      <c r="DL29" s="649">
        <v>3171640</v>
      </c>
      <c r="DM29" s="642"/>
      <c r="DN29" s="642"/>
      <c r="DO29" s="642"/>
      <c r="DP29" s="642"/>
      <c r="DQ29" s="642"/>
      <c r="DR29" s="642"/>
      <c r="DS29" s="642"/>
      <c r="DT29" s="642"/>
      <c r="DU29" s="642"/>
      <c r="DV29" s="643"/>
      <c r="DW29" s="646">
        <v>21.9</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100420</v>
      </c>
      <c r="S30" s="644"/>
      <c r="T30" s="644"/>
      <c r="U30" s="644"/>
      <c r="V30" s="644"/>
      <c r="W30" s="644"/>
      <c r="X30" s="644"/>
      <c r="Y30" s="645"/>
      <c r="Z30" s="703">
        <v>0.3</v>
      </c>
      <c r="AA30" s="703"/>
      <c r="AB30" s="703"/>
      <c r="AC30" s="703"/>
      <c r="AD30" s="704">
        <v>17251</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98.5</v>
      </c>
      <c r="BH30" s="722"/>
      <c r="BI30" s="722"/>
      <c r="BJ30" s="722"/>
      <c r="BK30" s="722"/>
      <c r="BL30" s="722"/>
      <c r="BM30" s="723">
        <v>94.6</v>
      </c>
      <c r="BN30" s="722"/>
      <c r="BO30" s="722"/>
      <c r="BP30" s="722"/>
      <c r="BQ30" s="724"/>
      <c r="BR30" s="721">
        <v>98.4</v>
      </c>
      <c r="BS30" s="722"/>
      <c r="BT30" s="722"/>
      <c r="BU30" s="722"/>
      <c r="BV30" s="722"/>
      <c r="BW30" s="722"/>
      <c r="BX30" s="723">
        <v>93.7</v>
      </c>
      <c r="BY30" s="722"/>
      <c r="BZ30" s="722"/>
      <c r="CA30" s="722"/>
      <c r="CB30" s="724"/>
      <c r="CD30" s="727"/>
      <c r="CE30" s="728"/>
      <c r="CF30" s="685" t="s">
        <v>307</v>
      </c>
      <c r="CG30" s="682"/>
      <c r="CH30" s="682"/>
      <c r="CI30" s="682"/>
      <c r="CJ30" s="682"/>
      <c r="CK30" s="682"/>
      <c r="CL30" s="682"/>
      <c r="CM30" s="682"/>
      <c r="CN30" s="682"/>
      <c r="CO30" s="682"/>
      <c r="CP30" s="682"/>
      <c r="CQ30" s="683"/>
      <c r="CR30" s="641">
        <v>2954071</v>
      </c>
      <c r="CS30" s="644"/>
      <c r="CT30" s="644"/>
      <c r="CU30" s="644"/>
      <c r="CV30" s="644"/>
      <c r="CW30" s="644"/>
      <c r="CX30" s="644"/>
      <c r="CY30" s="645"/>
      <c r="CZ30" s="646">
        <v>9.6999999999999993</v>
      </c>
      <c r="DA30" s="675"/>
      <c r="DB30" s="675"/>
      <c r="DC30" s="676"/>
      <c r="DD30" s="649">
        <v>2934017</v>
      </c>
      <c r="DE30" s="644"/>
      <c r="DF30" s="644"/>
      <c r="DG30" s="644"/>
      <c r="DH30" s="644"/>
      <c r="DI30" s="644"/>
      <c r="DJ30" s="644"/>
      <c r="DK30" s="645"/>
      <c r="DL30" s="649">
        <v>2934017</v>
      </c>
      <c r="DM30" s="644"/>
      <c r="DN30" s="644"/>
      <c r="DO30" s="644"/>
      <c r="DP30" s="644"/>
      <c r="DQ30" s="644"/>
      <c r="DR30" s="644"/>
      <c r="DS30" s="644"/>
      <c r="DT30" s="644"/>
      <c r="DU30" s="644"/>
      <c r="DV30" s="645"/>
      <c r="DW30" s="646">
        <v>20.2</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855242</v>
      </c>
      <c r="S31" s="644"/>
      <c r="T31" s="644"/>
      <c r="U31" s="644"/>
      <c r="V31" s="644"/>
      <c r="W31" s="644"/>
      <c r="X31" s="644"/>
      <c r="Y31" s="645"/>
      <c r="Z31" s="703">
        <v>2.7</v>
      </c>
      <c r="AA31" s="703"/>
      <c r="AB31" s="703"/>
      <c r="AC31" s="703"/>
      <c r="AD31" s="704" t="s">
        <v>229</v>
      </c>
      <c r="AE31" s="704"/>
      <c r="AF31" s="704"/>
      <c r="AG31" s="704"/>
      <c r="AH31" s="704"/>
      <c r="AI31" s="704"/>
      <c r="AJ31" s="704"/>
      <c r="AK31" s="704"/>
      <c r="AL31" s="646" t="s">
        <v>243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98.8</v>
      </c>
      <c r="BH31" s="642"/>
      <c r="BI31" s="642"/>
      <c r="BJ31" s="642"/>
      <c r="BK31" s="642"/>
      <c r="BL31" s="642"/>
      <c r="BM31" s="647">
        <v>96.1</v>
      </c>
      <c r="BN31" s="720"/>
      <c r="BO31" s="720"/>
      <c r="BP31" s="720"/>
      <c r="BQ31" s="681"/>
      <c r="BR31" s="719">
        <v>98.5</v>
      </c>
      <c r="BS31" s="642"/>
      <c r="BT31" s="642"/>
      <c r="BU31" s="642"/>
      <c r="BV31" s="642"/>
      <c r="BW31" s="642"/>
      <c r="BX31" s="647">
        <v>94.9</v>
      </c>
      <c r="BY31" s="720"/>
      <c r="BZ31" s="720"/>
      <c r="CA31" s="720"/>
      <c r="CB31" s="681"/>
      <c r="CD31" s="727"/>
      <c r="CE31" s="728"/>
      <c r="CF31" s="685" t="s">
        <v>311</v>
      </c>
      <c r="CG31" s="682"/>
      <c r="CH31" s="682"/>
      <c r="CI31" s="682"/>
      <c r="CJ31" s="682"/>
      <c r="CK31" s="682"/>
      <c r="CL31" s="682"/>
      <c r="CM31" s="682"/>
      <c r="CN31" s="682"/>
      <c r="CO31" s="682"/>
      <c r="CP31" s="682"/>
      <c r="CQ31" s="683"/>
      <c r="CR31" s="641">
        <v>237627</v>
      </c>
      <c r="CS31" s="642"/>
      <c r="CT31" s="642"/>
      <c r="CU31" s="642"/>
      <c r="CV31" s="642"/>
      <c r="CW31" s="642"/>
      <c r="CX31" s="642"/>
      <c r="CY31" s="643"/>
      <c r="CZ31" s="646">
        <v>0.8</v>
      </c>
      <c r="DA31" s="675"/>
      <c r="DB31" s="675"/>
      <c r="DC31" s="676"/>
      <c r="DD31" s="649">
        <v>237623</v>
      </c>
      <c r="DE31" s="642"/>
      <c r="DF31" s="642"/>
      <c r="DG31" s="642"/>
      <c r="DH31" s="642"/>
      <c r="DI31" s="642"/>
      <c r="DJ31" s="642"/>
      <c r="DK31" s="643"/>
      <c r="DL31" s="649">
        <v>237623</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1501128</v>
      </c>
      <c r="S32" s="644"/>
      <c r="T32" s="644"/>
      <c r="U32" s="644"/>
      <c r="V32" s="644"/>
      <c r="W32" s="644"/>
      <c r="X32" s="644"/>
      <c r="Y32" s="645"/>
      <c r="Z32" s="703">
        <v>4.8</v>
      </c>
      <c r="AA32" s="703"/>
      <c r="AB32" s="703"/>
      <c r="AC32" s="703"/>
      <c r="AD32" s="704" t="s">
        <v>229</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98.1</v>
      </c>
      <c r="BH32" s="657"/>
      <c r="BI32" s="657"/>
      <c r="BJ32" s="657"/>
      <c r="BK32" s="657"/>
      <c r="BL32" s="657"/>
      <c r="BM32" s="701">
        <v>92.3</v>
      </c>
      <c r="BN32" s="657"/>
      <c r="BO32" s="657"/>
      <c r="BP32" s="657"/>
      <c r="BQ32" s="694"/>
      <c r="BR32" s="718">
        <v>98</v>
      </c>
      <c r="BS32" s="657"/>
      <c r="BT32" s="657"/>
      <c r="BU32" s="657"/>
      <c r="BV32" s="657"/>
      <c r="BW32" s="657"/>
      <c r="BX32" s="701">
        <v>91.3</v>
      </c>
      <c r="BY32" s="657"/>
      <c r="BZ32" s="657"/>
      <c r="CA32" s="657"/>
      <c r="CB32" s="694"/>
      <c r="CD32" s="729"/>
      <c r="CE32" s="730"/>
      <c r="CF32" s="685" t="s">
        <v>314</v>
      </c>
      <c r="CG32" s="682"/>
      <c r="CH32" s="682"/>
      <c r="CI32" s="682"/>
      <c r="CJ32" s="682"/>
      <c r="CK32" s="682"/>
      <c r="CL32" s="682"/>
      <c r="CM32" s="682"/>
      <c r="CN32" s="682"/>
      <c r="CO32" s="682"/>
      <c r="CP32" s="682"/>
      <c r="CQ32" s="683"/>
      <c r="CR32" s="641">
        <v>65</v>
      </c>
      <c r="CS32" s="644"/>
      <c r="CT32" s="644"/>
      <c r="CU32" s="644"/>
      <c r="CV32" s="644"/>
      <c r="CW32" s="644"/>
      <c r="CX32" s="644"/>
      <c r="CY32" s="645"/>
      <c r="CZ32" s="646">
        <v>0</v>
      </c>
      <c r="DA32" s="675"/>
      <c r="DB32" s="675"/>
      <c r="DC32" s="676"/>
      <c r="DD32" s="649">
        <v>65</v>
      </c>
      <c r="DE32" s="644"/>
      <c r="DF32" s="644"/>
      <c r="DG32" s="644"/>
      <c r="DH32" s="644"/>
      <c r="DI32" s="644"/>
      <c r="DJ32" s="644"/>
      <c r="DK32" s="645"/>
      <c r="DL32" s="649">
        <v>65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713763</v>
      </c>
      <c r="S33" s="644"/>
      <c r="T33" s="644"/>
      <c r="U33" s="644"/>
      <c r="V33" s="644"/>
      <c r="W33" s="644"/>
      <c r="X33" s="644"/>
      <c r="Y33" s="645"/>
      <c r="Z33" s="703">
        <v>2.2999999999999998</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11257240</v>
      </c>
      <c r="CS33" s="642"/>
      <c r="CT33" s="642"/>
      <c r="CU33" s="642"/>
      <c r="CV33" s="642"/>
      <c r="CW33" s="642"/>
      <c r="CX33" s="642"/>
      <c r="CY33" s="643"/>
      <c r="CZ33" s="646">
        <v>36.9</v>
      </c>
      <c r="DA33" s="675"/>
      <c r="DB33" s="675"/>
      <c r="DC33" s="676"/>
      <c r="DD33" s="649">
        <v>7800998</v>
      </c>
      <c r="DE33" s="642"/>
      <c r="DF33" s="642"/>
      <c r="DG33" s="642"/>
      <c r="DH33" s="642"/>
      <c r="DI33" s="642"/>
      <c r="DJ33" s="642"/>
      <c r="DK33" s="643"/>
      <c r="DL33" s="649">
        <v>5637463</v>
      </c>
      <c r="DM33" s="642"/>
      <c r="DN33" s="642"/>
      <c r="DO33" s="642"/>
      <c r="DP33" s="642"/>
      <c r="DQ33" s="642"/>
      <c r="DR33" s="642"/>
      <c r="DS33" s="642"/>
      <c r="DT33" s="642"/>
      <c r="DU33" s="642"/>
      <c r="DV33" s="643"/>
      <c r="DW33" s="646">
        <v>38.9</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1315039</v>
      </c>
      <c r="S34" s="644"/>
      <c r="T34" s="644"/>
      <c r="U34" s="644"/>
      <c r="V34" s="644"/>
      <c r="W34" s="644"/>
      <c r="X34" s="644"/>
      <c r="Y34" s="645"/>
      <c r="Z34" s="703">
        <v>4.2</v>
      </c>
      <c r="AA34" s="703"/>
      <c r="AB34" s="703"/>
      <c r="AC34" s="703"/>
      <c r="AD34" s="704">
        <v>2025</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3222759</v>
      </c>
      <c r="CS34" s="644"/>
      <c r="CT34" s="644"/>
      <c r="CU34" s="644"/>
      <c r="CV34" s="644"/>
      <c r="CW34" s="644"/>
      <c r="CX34" s="644"/>
      <c r="CY34" s="645"/>
      <c r="CZ34" s="646">
        <v>10.6</v>
      </c>
      <c r="DA34" s="675"/>
      <c r="DB34" s="675"/>
      <c r="DC34" s="676"/>
      <c r="DD34" s="649">
        <v>2639141</v>
      </c>
      <c r="DE34" s="644"/>
      <c r="DF34" s="644"/>
      <c r="DG34" s="644"/>
      <c r="DH34" s="644"/>
      <c r="DI34" s="644"/>
      <c r="DJ34" s="644"/>
      <c r="DK34" s="645"/>
      <c r="DL34" s="649">
        <v>2238979</v>
      </c>
      <c r="DM34" s="644"/>
      <c r="DN34" s="644"/>
      <c r="DO34" s="644"/>
      <c r="DP34" s="644"/>
      <c r="DQ34" s="644"/>
      <c r="DR34" s="644"/>
      <c r="DS34" s="644"/>
      <c r="DT34" s="644"/>
      <c r="DU34" s="644"/>
      <c r="DV34" s="645"/>
      <c r="DW34" s="646">
        <v>15.4</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4498378</v>
      </c>
      <c r="S35" s="644"/>
      <c r="T35" s="644"/>
      <c r="U35" s="644"/>
      <c r="V35" s="644"/>
      <c r="W35" s="644"/>
      <c r="X35" s="644"/>
      <c r="Y35" s="645"/>
      <c r="Z35" s="703">
        <v>14.4</v>
      </c>
      <c r="AA35" s="703"/>
      <c r="AB35" s="703"/>
      <c r="AC35" s="703"/>
      <c r="AD35" s="704" t="s">
        <v>243</v>
      </c>
      <c r="AE35" s="704"/>
      <c r="AF35" s="704"/>
      <c r="AG35" s="704"/>
      <c r="AH35" s="704"/>
      <c r="AI35" s="704"/>
      <c r="AJ35" s="704"/>
      <c r="AK35" s="704"/>
      <c r="AL35" s="646" t="s">
        <v>229</v>
      </c>
      <c r="AM35" s="647"/>
      <c r="AN35" s="647"/>
      <c r="AO35" s="705"/>
      <c r="AP35" s="214"/>
      <c r="AQ35" s="709" t="s">
        <v>322</v>
      </c>
      <c r="AR35" s="710"/>
      <c r="AS35" s="710"/>
      <c r="AT35" s="710"/>
      <c r="AU35" s="710"/>
      <c r="AV35" s="710"/>
      <c r="AW35" s="710"/>
      <c r="AX35" s="710"/>
      <c r="AY35" s="711"/>
      <c r="AZ35" s="706">
        <v>3342054</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300097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78609</v>
      </c>
      <c r="CS35" s="642"/>
      <c r="CT35" s="642"/>
      <c r="CU35" s="642"/>
      <c r="CV35" s="642"/>
      <c r="CW35" s="642"/>
      <c r="CX35" s="642"/>
      <c r="CY35" s="643"/>
      <c r="CZ35" s="646">
        <v>0.3</v>
      </c>
      <c r="DA35" s="675"/>
      <c r="DB35" s="675"/>
      <c r="DC35" s="676"/>
      <c r="DD35" s="649">
        <v>57316</v>
      </c>
      <c r="DE35" s="642"/>
      <c r="DF35" s="642"/>
      <c r="DG35" s="642"/>
      <c r="DH35" s="642"/>
      <c r="DI35" s="642"/>
      <c r="DJ35" s="642"/>
      <c r="DK35" s="643"/>
      <c r="DL35" s="649">
        <v>57316</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229</v>
      </c>
      <c r="AE36" s="704"/>
      <c r="AF36" s="704"/>
      <c r="AG36" s="704"/>
      <c r="AH36" s="704"/>
      <c r="AI36" s="704"/>
      <c r="AJ36" s="704"/>
      <c r="AK36" s="704"/>
      <c r="AL36" s="646" t="s">
        <v>229</v>
      </c>
      <c r="AM36" s="647"/>
      <c r="AN36" s="647"/>
      <c r="AO36" s="705"/>
      <c r="AQ36" s="678" t="s">
        <v>326</v>
      </c>
      <c r="AR36" s="679"/>
      <c r="AS36" s="679"/>
      <c r="AT36" s="679"/>
      <c r="AU36" s="679"/>
      <c r="AV36" s="679"/>
      <c r="AW36" s="679"/>
      <c r="AX36" s="679"/>
      <c r="AY36" s="680"/>
      <c r="AZ36" s="641">
        <v>419034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149201</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2921210</v>
      </c>
      <c r="CS36" s="644"/>
      <c r="CT36" s="644"/>
      <c r="CU36" s="644"/>
      <c r="CV36" s="644"/>
      <c r="CW36" s="644"/>
      <c r="CX36" s="644"/>
      <c r="CY36" s="645"/>
      <c r="CZ36" s="646">
        <v>9.6</v>
      </c>
      <c r="DA36" s="675"/>
      <c r="DB36" s="675"/>
      <c r="DC36" s="676"/>
      <c r="DD36" s="649">
        <v>2186610</v>
      </c>
      <c r="DE36" s="644"/>
      <c r="DF36" s="644"/>
      <c r="DG36" s="644"/>
      <c r="DH36" s="644"/>
      <c r="DI36" s="644"/>
      <c r="DJ36" s="644"/>
      <c r="DK36" s="645"/>
      <c r="DL36" s="649">
        <v>1153530</v>
      </c>
      <c r="DM36" s="644"/>
      <c r="DN36" s="644"/>
      <c r="DO36" s="644"/>
      <c r="DP36" s="644"/>
      <c r="DQ36" s="644"/>
      <c r="DR36" s="644"/>
      <c r="DS36" s="644"/>
      <c r="DT36" s="644"/>
      <c r="DU36" s="644"/>
      <c r="DV36" s="645"/>
      <c r="DW36" s="646">
        <v>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662378</v>
      </c>
      <c r="S37" s="644"/>
      <c r="T37" s="644"/>
      <c r="U37" s="644"/>
      <c r="V37" s="644"/>
      <c r="W37" s="644"/>
      <c r="X37" s="644"/>
      <c r="Y37" s="645"/>
      <c r="Z37" s="703">
        <v>2.1</v>
      </c>
      <c r="AA37" s="703"/>
      <c r="AB37" s="703"/>
      <c r="AC37" s="703"/>
      <c r="AD37" s="704" t="s">
        <v>229</v>
      </c>
      <c r="AE37" s="704"/>
      <c r="AF37" s="704"/>
      <c r="AG37" s="704"/>
      <c r="AH37" s="704"/>
      <c r="AI37" s="704"/>
      <c r="AJ37" s="704"/>
      <c r="AK37" s="704"/>
      <c r="AL37" s="646" t="s">
        <v>229</v>
      </c>
      <c r="AM37" s="647"/>
      <c r="AN37" s="647"/>
      <c r="AO37" s="705"/>
      <c r="AQ37" s="678" t="s">
        <v>330</v>
      </c>
      <c r="AR37" s="679"/>
      <c r="AS37" s="679"/>
      <c r="AT37" s="679"/>
      <c r="AU37" s="679"/>
      <c r="AV37" s="679"/>
      <c r="AW37" s="679"/>
      <c r="AX37" s="679"/>
      <c r="AY37" s="680"/>
      <c r="AZ37" s="641">
        <v>398095</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7714</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752946</v>
      </c>
      <c r="CS37" s="642"/>
      <c r="CT37" s="642"/>
      <c r="CU37" s="642"/>
      <c r="CV37" s="642"/>
      <c r="CW37" s="642"/>
      <c r="CX37" s="642"/>
      <c r="CY37" s="643"/>
      <c r="CZ37" s="646">
        <v>2.5</v>
      </c>
      <c r="DA37" s="675"/>
      <c r="DB37" s="675"/>
      <c r="DC37" s="676"/>
      <c r="DD37" s="649">
        <v>723846</v>
      </c>
      <c r="DE37" s="642"/>
      <c r="DF37" s="642"/>
      <c r="DG37" s="642"/>
      <c r="DH37" s="642"/>
      <c r="DI37" s="642"/>
      <c r="DJ37" s="642"/>
      <c r="DK37" s="643"/>
      <c r="DL37" s="649">
        <v>611977</v>
      </c>
      <c r="DM37" s="642"/>
      <c r="DN37" s="642"/>
      <c r="DO37" s="642"/>
      <c r="DP37" s="642"/>
      <c r="DQ37" s="642"/>
      <c r="DR37" s="642"/>
      <c r="DS37" s="642"/>
      <c r="DT37" s="642"/>
      <c r="DU37" s="642"/>
      <c r="DV37" s="643"/>
      <c r="DW37" s="646">
        <v>4.2</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31143244</v>
      </c>
      <c r="S38" s="693"/>
      <c r="T38" s="693"/>
      <c r="U38" s="693"/>
      <c r="V38" s="693"/>
      <c r="W38" s="693"/>
      <c r="X38" s="693"/>
      <c r="Y38" s="698"/>
      <c r="Z38" s="699">
        <v>100</v>
      </c>
      <c r="AA38" s="699"/>
      <c r="AB38" s="699"/>
      <c r="AC38" s="699"/>
      <c r="AD38" s="700">
        <v>13830195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130867</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12800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2903993</v>
      </c>
      <c r="CS38" s="644"/>
      <c r="CT38" s="644"/>
      <c r="CU38" s="644"/>
      <c r="CV38" s="644"/>
      <c r="CW38" s="644"/>
      <c r="CX38" s="644"/>
      <c r="CY38" s="645"/>
      <c r="CZ38" s="646">
        <v>9.5</v>
      </c>
      <c r="DA38" s="675"/>
      <c r="DB38" s="675"/>
      <c r="DC38" s="676"/>
      <c r="DD38" s="649">
        <v>2455512</v>
      </c>
      <c r="DE38" s="644"/>
      <c r="DF38" s="644"/>
      <c r="DG38" s="644"/>
      <c r="DH38" s="644"/>
      <c r="DI38" s="644"/>
      <c r="DJ38" s="644"/>
      <c r="DK38" s="645"/>
      <c r="DL38" s="649">
        <v>2187508</v>
      </c>
      <c r="DM38" s="644"/>
      <c r="DN38" s="644"/>
      <c r="DO38" s="644"/>
      <c r="DP38" s="644"/>
      <c r="DQ38" s="644"/>
      <c r="DR38" s="644"/>
      <c r="DS38" s="644"/>
      <c r="DT38" s="644"/>
      <c r="DU38" s="644"/>
      <c r="DV38" s="645"/>
      <c r="DW38" s="646">
        <v>15.1</v>
      </c>
      <c r="DX38" s="675"/>
      <c r="DY38" s="675"/>
      <c r="DZ38" s="675"/>
      <c r="EA38" s="675"/>
      <c r="EB38" s="675"/>
      <c r="EC38" s="677"/>
    </row>
    <row r="39" spans="2:133" ht="11.25" customHeight="1">
      <c r="AQ39" s="678" t="s">
        <v>337</v>
      </c>
      <c r="AR39" s="679"/>
      <c r="AS39" s="679"/>
      <c r="AT39" s="679"/>
      <c r="AU39" s="679"/>
      <c r="AV39" s="679"/>
      <c r="AW39" s="679"/>
      <c r="AX39" s="679"/>
      <c r="AY39" s="680"/>
      <c r="AZ39" s="641">
        <v>39966</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104</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953732</v>
      </c>
      <c r="CS39" s="642"/>
      <c r="CT39" s="642"/>
      <c r="CU39" s="642"/>
      <c r="CV39" s="642"/>
      <c r="CW39" s="642"/>
      <c r="CX39" s="642"/>
      <c r="CY39" s="643"/>
      <c r="CZ39" s="646">
        <v>3.1</v>
      </c>
      <c r="DA39" s="675"/>
      <c r="DB39" s="675"/>
      <c r="DC39" s="676"/>
      <c r="DD39" s="649">
        <v>440422</v>
      </c>
      <c r="DE39" s="642"/>
      <c r="DF39" s="642"/>
      <c r="DG39" s="642"/>
      <c r="DH39" s="642"/>
      <c r="DI39" s="642"/>
      <c r="DJ39" s="642"/>
      <c r="DK39" s="643"/>
      <c r="DL39" s="649" t="s">
        <v>229</v>
      </c>
      <c r="DM39" s="642"/>
      <c r="DN39" s="642"/>
      <c r="DO39" s="642"/>
      <c r="DP39" s="642"/>
      <c r="DQ39" s="642"/>
      <c r="DR39" s="642"/>
      <c r="DS39" s="642"/>
      <c r="DT39" s="642"/>
      <c r="DU39" s="642"/>
      <c r="DV39" s="643"/>
      <c r="DW39" s="646" t="s">
        <v>167</v>
      </c>
      <c r="DX39" s="675"/>
      <c r="DY39" s="675"/>
      <c r="DZ39" s="675"/>
      <c r="EA39" s="675"/>
      <c r="EB39" s="675"/>
      <c r="EC39" s="677"/>
    </row>
    <row r="40" spans="2:133" ht="11.25" customHeight="1">
      <c r="AQ40" s="678" t="s">
        <v>341</v>
      </c>
      <c r="AR40" s="679"/>
      <c r="AS40" s="679"/>
      <c r="AT40" s="679"/>
      <c r="AU40" s="679"/>
      <c r="AV40" s="679"/>
      <c r="AW40" s="679"/>
      <c r="AX40" s="679"/>
      <c r="AY40" s="680"/>
      <c r="AZ40" s="641">
        <v>621817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119</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1176937</v>
      </c>
      <c r="CS40" s="644"/>
      <c r="CT40" s="644"/>
      <c r="CU40" s="644"/>
      <c r="CV40" s="644"/>
      <c r="CW40" s="644"/>
      <c r="CX40" s="644"/>
      <c r="CY40" s="645"/>
      <c r="CZ40" s="646">
        <v>3.9</v>
      </c>
      <c r="DA40" s="675"/>
      <c r="DB40" s="675"/>
      <c r="DC40" s="676"/>
      <c r="DD40" s="649">
        <v>21997</v>
      </c>
      <c r="DE40" s="644"/>
      <c r="DF40" s="644"/>
      <c r="DG40" s="644"/>
      <c r="DH40" s="644"/>
      <c r="DI40" s="644"/>
      <c r="DJ40" s="644"/>
      <c r="DK40" s="645"/>
      <c r="DL40" s="649">
        <v>130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344</v>
      </c>
      <c r="AR41" s="691"/>
      <c r="AS41" s="691"/>
      <c r="AT41" s="691"/>
      <c r="AU41" s="691"/>
      <c r="AV41" s="691"/>
      <c r="AW41" s="691"/>
      <c r="AX41" s="691"/>
      <c r="AY41" s="692"/>
      <c r="AZ41" s="656">
        <v>1732275</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345</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243</v>
      </c>
      <c r="CS41" s="642"/>
      <c r="CT41" s="642"/>
      <c r="CU41" s="642"/>
      <c r="CV41" s="642"/>
      <c r="CW41" s="642"/>
      <c r="CX41" s="642"/>
      <c r="CY41" s="643"/>
      <c r="CZ41" s="646" t="s">
        <v>243</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6786828</v>
      </c>
      <c r="CS42" s="644"/>
      <c r="CT42" s="644"/>
      <c r="CU42" s="644"/>
      <c r="CV42" s="644"/>
      <c r="CW42" s="644"/>
      <c r="CX42" s="644"/>
      <c r="CY42" s="645"/>
      <c r="CZ42" s="646">
        <v>22.2</v>
      </c>
      <c r="DA42" s="647"/>
      <c r="DB42" s="647"/>
      <c r="DC42" s="648"/>
      <c r="DD42" s="649">
        <v>1009029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121609</v>
      </c>
      <c r="CS43" s="642"/>
      <c r="CT43" s="642"/>
      <c r="CU43" s="642"/>
      <c r="CV43" s="642"/>
      <c r="CW43" s="642"/>
      <c r="CX43" s="642"/>
      <c r="CY43" s="643"/>
      <c r="CZ43" s="646">
        <v>0.4</v>
      </c>
      <c r="DA43" s="675"/>
      <c r="DB43" s="675"/>
      <c r="DC43" s="676"/>
      <c r="DD43" s="649">
        <v>121609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6672269</v>
      </c>
      <c r="CS44" s="644"/>
      <c r="CT44" s="644"/>
      <c r="CU44" s="644"/>
      <c r="CV44" s="644"/>
      <c r="CW44" s="644"/>
      <c r="CX44" s="644"/>
      <c r="CY44" s="645"/>
      <c r="CZ44" s="646">
        <v>21.9</v>
      </c>
      <c r="DA44" s="647"/>
      <c r="DB44" s="647"/>
      <c r="DC44" s="648"/>
      <c r="DD44" s="649">
        <v>999295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2118225</v>
      </c>
      <c r="CS45" s="642"/>
      <c r="CT45" s="642"/>
      <c r="CU45" s="642"/>
      <c r="CV45" s="642"/>
      <c r="CW45" s="642"/>
      <c r="CX45" s="642"/>
      <c r="CY45" s="643"/>
      <c r="CZ45" s="646">
        <v>6.9</v>
      </c>
      <c r="DA45" s="675"/>
      <c r="DB45" s="675"/>
      <c r="DC45" s="676"/>
      <c r="DD45" s="649">
        <v>75001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4426665</v>
      </c>
      <c r="CS46" s="644"/>
      <c r="CT46" s="644"/>
      <c r="CU46" s="644"/>
      <c r="CV46" s="644"/>
      <c r="CW46" s="644"/>
      <c r="CX46" s="644"/>
      <c r="CY46" s="645"/>
      <c r="CZ46" s="646">
        <v>14.5</v>
      </c>
      <c r="DA46" s="647"/>
      <c r="DB46" s="647"/>
      <c r="DC46" s="648"/>
      <c r="DD46" s="649">
        <v>865351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114559</v>
      </c>
      <c r="CS47" s="642"/>
      <c r="CT47" s="642"/>
      <c r="CU47" s="642"/>
      <c r="CV47" s="642"/>
      <c r="CW47" s="642"/>
      <c r="CX47" s="642"/>
      <c r="CY47" s="643"/>
      <c r="CZ47" s="646">
        <v>0.4</v>
      </c>
      <c r="DA47" s="675"/>
      <c r="DB47" s="675"/>
      <c r="DC47" s="676"/>
      <c r="DD47" s="649">
        <v>9734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229</v>
      </c>
      <c r="CS48" s="644"/>
      <c r="CT48" s="644"/>
      <c r="CU48" s="644"/>
      <c r="CV48" s="644"/>
      <c r="CW48" s="644"/>
      <c r="CX48" s="644"/>
      <c r="CY48" s="645"/>
      <c r="CZ48" s="646" t="s">
        <v>243</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30515176</v>
      </c>
      <c r="CS49" s="657"/>
      <c r="CT49" s="657"/>
      <c r="CU49" s="657"/>
      <c r="CV49" s="657"/>
      <c r="CW49" s="657"/>
      <c r="CX49" s="657"/>
      <c r="CY49" s="658"/>
      <c r="CZ49" s="659">
        <v>100</v>
      </c>
      <c r="DA49" s="660"/>
      <c r="DB49" s="660"/>
      <c r="DC49" s="661"/>
      <c r="DD49" s="662">
        <v>17040443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E5zufkBh8Q7S65Cev4ezp2f2yXjdO8JbxYYSL/N5fqCOAMQqQrWKD8xt5/rI8dV+SZk0+WIaCtWYcQF9/yHpw==" saltValue="vir6lIeNLdF1RdUwcTiD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31316</v>
      </c>
      <c r="R7" s="1174"/>
      <c r="S7" s="1174"/>
      <c r="T7" s="1174"/>
      <c r="U7" s="1174"/>
      <c r="V7" s="1174">
        <v>30688</v>
      </c>
      <c r="W7" s="1174"/>
      <c r="X7" s="1174"/>
      <c r="Y7" s="1174"/>
      <c r="Z7" s="1174"/>
      <c r="AA7" s="1174">
        <v>628</v>
      </c>
      <c r="AB7" s="1174"/>
      <c r="AC7" s="1174"/>
      <c r="AD7" s="1174"/>
      <c r="AE7" s="1175"/>
      <c r="AF7" s="1176">
        <v>557</v>
      </c>
      <c r="AG7" s="1177"/>
      <c r="AH7" s="1177"/>
      <c r="AI7" s="1177"/>
      <c r="AJ7" s="1178"/>
      <c r="AK7" s="1160">
        <v>1534</v>
      </c>
      <c r="AL7" s="1161"/>
      <c r="AM7" s="1161"/>
      <c r="AN7" s="1161"/>
      <c r="AO7" s="1161"/>
      <c r="AP7" s="1161">
        <v>30803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585</v>
      </c>
      <c r="BT7" s="1165"/>
      <c r="BU7" s="1165"/>
      <c r="BV7" s="1165"/>
      <c r="BW7" s="1165"/>
      <c r="BX7" s="1165"/>
      <c r="BY7" s="1165"/>
      <c r="BZ7" s="1165"/>
      <c r="CA7" s="1165"/>
      <c r="CB7" s="1165"/>
      <c r="CC7" s="1165"/>
      <c r="CD7" s="1165"/>
      <c r="CE7" s="1165"/>
      <c r="CF7" s="1165"/>
      <c r="CG7" s="1166"/>
      <c r="CH7" s="1157">
        <v>-9</v>
      </c>
      <c r="CI7" s="1158"/>
      <c r="CJ7" s="1158"/>
      <c r="CK7" s="1158"/>
      <c r="CL7" s="1159"/>
      <c r="CM7" s="1157">
        <v>18</v>
      </c>
      <c r="CN7" s="1158"/>
      <c r="CO7" s="1158"/>
      <c r="CP7" s="1158"/>
      <c r="CQ7" s="1159"/>
      <c r="CR7" s="1157">
        <v>80</v>
      </c>
      <c r="CS7" s="1158"/>
      <c r="CT7" s="1158"/>
      <c r="CU7" s="1158"/>
      <c r="CV7" s="1159"/>
      <c r="CW7" s="1157" t="s">
        <v>577</v>
      </c>
      <c r="CX7" s="1158"/>
      <c r="CY7" s="1158"/>
      <c r="CZ7" s="1158"/>
      <c r="DA7" s="1159"/>
      <c r="DB7" s="1157">
        <v>3</v>
      </c>
      <c r="DC7" s="1158"/>
      <c r="DD7" s="1158"/>
      <c r="DE7" s="1158"/>
      <c r="DF7" s="1159"/>
      <c r="DG7" s="1157" t="s">
        <v>516</v>
      </c>
      <c r="DH7" s="1158"/>
      <c r="DI7" s="1158"/>
      <c r="DJ7" s="1158"/>
      <c r="DK7" s="1159"/>
      <c r="DL7" s="1157" t="s">
        <v>516</v>
      </c>
      <c r="DM7" s="1158"/>
      <c r="DN7" s="1158"/>
      <c r="DO7" s="1158"/>
      <c r="DP7" s="1159"/>
      <c r="DQ7" s="1157" t="s">
        <v>516</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444</v>
      </c>
      <c r="R8" s="1113"/>
      <c r="S8" s="1113"/>
      <c r="T8" s="1113"/>
      <c r="U8" s="1113"/>
      <c r="V8" s="1113">
        <v>444</v>
      </c>
      <c r="W8" s="1113"/>
      <c r="X8" s="1113"/>
      <c r="Y8" s="1113"/>
      <c r="Z8" s="1113"/>
      <c r="AA8" s="1113" t="s">
        <v>576</v>
      </c>
      <c r="AB8" s="1113"/>
      <c r="AC8" s="1113"/>
      <c r="AD8" s="1113"/>
      <c r="AE8" s="1114"/>
      <c r="AF8" s="1088" t="s">
        <v>382</v>
      </c>
      <c r="AG8" s="1089"/>
      <c r="AH8" s="1089"/>
      <c r="AI8" s="1089"/>
      <c r="AJ8" s="1090"/>
      <c r="AK8" s="1155" t="s">
        <v>576</v>
      </c>
      <c r="AL8" s="1156"/>
      <c r="AM8" s="1156"/>
      <c r="AN8" s="1156"/>
      <c r="AO8" s="1156"/>
      <c r="AP8" s="1156" t="s">
        <v>576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586</v>
      </c>
      <c r="BT8" s="1084"/>
      <c r="BU8" s="1084"/>
      <c r="BV8" s="1084"/>
      <c r="BW8" s="1084"/>
      <c r="BX8" s="1084"/>
      <c r="BY8" s="1084"/>
      <c r="BZ8" s="1084"/>
      <c r="CA8" s="1084"/>
      <c r="CB8" s="1084"/>
      <c r="CC8" s="1084"/>
      <c r="CD8" s="1084"/>
      <c r="CE8" s="1084"/>
      <c r="CF8" s="1084"/>
      <c r="CG8" s="1085"/>
      <c r="CH8" s="1058">
        <v>-6</v>
      </c>
      <c r="CI8" s="1059"/>
      <c r="CJ8" s="1059"/>
      <c r="CK8" s="1059"/>
      <c r="CL8" s="1060"/>
      <c r="CM8" s="1058">
        <v>30</v>
      </c>
      <c r="CN8" s="1059"/>
      <c r="CO8" s="1059"/>
      <c r="CP8" s="1059"/>
      <c r="CQ8" s="1060"/>
      <c r="CR8" s="1058">
        <v>25</v>
      </c>
      <c r="CS8" s="1059"/>
      <c r="CT8" s="1059"/>
      <c r="CU8" s="1059"/>
      <c r="CV8" s="1060"/>
      <c r="CW8" s="1058" t="s">
        <v>577</v>
      </c>
      <c r="CX8" s="1059"/>
      <c r="CY8" s="1059"/>
      <c r="CZ8" s="1059"/>
      <c r="DA8" s="1060"/>
      <c r="DB8" s="1058">
        <v>8</v>
      </c>
      <c r="DC8" s="1059"/>
      <c r="DD8" s="1059"/>
      <c r="DE8" s="1059"/>
      <c r="DF8" s="1060"/>
      <c r="DG8" s="1058" t="s">
        <v>516</v>
      </c>
      <c r="DH8" s="1059"/>
      <c r="DI8" s="1059"/>
      <c r="DJ8" s="1059"/>
      <c r="DK8" s="1060"/>
      <c r="DL8" s="1058" t="s">
        <v>516</v>
      </c>
      <c r="DM8" s="1059"/>
      <c r="DN8" s="1059"/>
      <c r="DO8" s="1059"/>
      <c r="DP8" s="1060"/>
      <c r="DQ8" s="1058" t="s">
        <v>516</v>
      </c>
      <c r="DR8" s="1059"/>
      <c r="DS8" s="1059"/>
      <c r="DT8" s="1059"/>
      <c r="DU8" s="1060"/>
      <c r="DV8" s="1061"/>
      <c r="DW8" s="1062"/>
      <c r="DX8" s="1062"/>
      <c r="DY8" s="1062"/>
      <c r="DZ8" s="1063"/>
      <c r="EA8" s="234"/>
    </row>
    <row r="9" spans="1:131" s="235" customFormat="1" ht="26.25" customHeight="1">
      <c r="A9" s="241">
        <v>3</v>
      </c>
      <c r="B9" s="1106" t="s">
        <v>383</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v>0</v>
      </c>
      <c r="AB9" s="1113"/>
      <c r="AC9" s="1113"/>
      <c r="AD9" s="1113"/>
      <c r="AE9" s="1114"/>
      <c r="AF9" s="1088">
        <v>0</v>
      </c>
      <c r="AG9" s="1089"/>
      <c r="AH9" s="1089"/>
      <c r="AI9" s="1089"/>
      <c r="AJ9" s="1090"/>
      <c r="AK9" s="1155">
        <v>0</v>
      </c>
      <c r="AL9" s="1156"/>
      <c r="AM9" s="1156"/>
      <c r="AN9" s="1156"/>
      <c r="AO9" s="1156"/>
      <c r="AP9" s="1156" t="s">
        <v>576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587</v>
      </c>
      <c r="BT9" s="1084"/>
      <c r="BU9" s="1084"/>
      <c r="BV9" s="1084"/>
      <c r="BW9" s="1084"/>
      <c r="BX9" s="1084"/>
      <c r="BY9" s="1084"/>
      <c r="BZ9" s="1084"/>
      <c r="CA9" s="1084"/>
      <c r="CB9" s="1084"/>
      <c r="CC9" s="1084"/>
      <c r="CD9" s="1084"/>
      <c r="CE9" s="1084"/>
      <c r="CF9" s="1084"/>
      <c r="CG9" s="1085"/>
      <c r="CH9" s="1058">
        <v>1</v>
      </c>
      <c r="CI9" s="1059"/>
      <c r="CJ9" s="1059"/>
      <c r="CK9" s="1059"/>
      <c r="CL9" s="1060"/>
      <c r="CM9" s="1058">
        <v>11</v>
      </c>
      <c r="CN9" s="1059"/>
      <c r="CO9" s="1059"/>
      <c r="CP9" s="1059"/>
      <c r="CQ9" s="1060"/>
      <c r="CR9" s="1058">
        <v>3</v>
      </c>
      <c r="CS9" s="1059"/>
      <c r="CT9" s="1059"/>
      <c r="CU9" s="1059"/>
      <c r="CV9" s="1060"/>
      <c r="CW9" s="1058" t="s">
        <v>577</v>
      </c>
      <c r="CX9" s="1059"/>
      <c r="CY9" s="1059"/>
      <c r="CZ9" s="1059"/>
      <c r="DA9" s="1060"/>
      <c r="DB9" s="1058" t="s">
        <v>577</v>
      </c>
      <c r="DC9" s="1059"/>
      <c r="DD9" s="1059"/>
      <c r="DE9" s="1059"/>
      <c r="DF9" s="1060"/>
      <c r="DG9" s="1058" t="s">
        <v>516</v>
      </c>
      <c r="DH9" s="1059"/>
      <c r="DI9" s="1059"/>
      <c r="DJ9" s="1059"/>
      <c r="DK9" s="1060"/>
      <c r="DL9" s="1058" t="s">
        <v>516</v>
      </c>
      <c r="DM9" s="1059"/>
      <c r="DN9" s="1059"/>
      <c r="DO9" s="1059"/>
      <c r="DP9" s="1060"/>
      <c r="DQ9" s="1058" t="s">
        <v>516</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588</v>
      </c>
      <c r="BT10" s="1084"/>
      <c r="BU10" s="1084"/>
      <c r="BV10" s="1084"/>
      <c r="BW10" s="1084"/>
      <c r="BX10" s="1084"/>
      <c r="BY10" s="1084"/>
      <c r="BZ10" s="1084"/>
      <c r="CA10" s="1084"/>
      <c r="CB10" s="1084"/>
      <c r="CC10" s="1084"/>
      <c r="CD10" s="1084"/>
      <c r="CE10" s="1084"/>
      <c r="CF10" s="1084"/>
      <c r="CG10" s="1085"/>
      <c r="CH10" s="1058">
        <v>-9</v>
      </c>
      <c r="CI10" s="1059"/>
      <c r="CJ10" s="1059"/>
      <c r="CK10" s="1059"/>
      <c r="CL10" s="1060"/>
      <c r="CM10" s="1058">
        <v>40</v>
      </c>
      <c r="CN10" s="1059"/>
      <c r="CO10" s="1059"/>
      <c r="CP10" s="1059"/>
      <c r="CQ10" s="1060"/>
      <c r="CR10" s="1058">
        <v>2</v>
      </c>
      <c r="CS10" s="1059"/>
      <c r="CT10" s="1059"/>
      <c r="CU10" s="1059"/>
      <c r="CV10" s="1060"/>
      <c r="CW10" s="1058">
        <v>14</v>
      </c>
      <c r="CX10" s="1059"/>
      <c r="CY10" s="1059"/>
      <c r="CZ10" s="1059"/>
      <c r="DA10" s="1060"/>
      <c r="DB10" s="1058" t="s">
        <v>577</v>
      </c>
      <c r="DC10" s="1059"/>
      <c r="DD10" s="1059"/>
      <c r="DE10" s="1059"/>
      <c r="DF10" s="1060"/>
      <c r="DG10" s="1058" t="s">
        <v>516</v>
      </c>
      <c r="DH10" s="1059"/>
      <c r="DI10" s="1059"/>
      <c r="DJ10" s="1059"/>
      <c r="DK10" s="1060"/>
      <c r="DL10" s="1058" t="s">
        <v>516</v>
      </c>
      <c r="DM10" s="1059"/>
      <c r="DN10" s="1059"/>
      <c r="DO10" s="1059"/>
      <c r="DP10" s="1060"/>
      <c r="DQ10" s="1058" t="s">
        <v>516</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589</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0</v>
      </c>
      <c r="CN11" s="1059"/>
      <c r="CO11" s="1059"/>
      <c r="CP11" s="1059"/>
      <c r="CQ11" s="1060"/>
      <c r="CR11" s="1058">
        <v>1</v>
      </c>
      <c r="CS11" s="1059"/>
      <c r="CT11" s="1059"/>
      <c r="CU11" s="1059"/>
      <c r="CV11" s="1060"/>
      <c r="CW11" s="1058" t="s">
        <v>577</v>
      </c>
      <c r="CX11" s="1059"/>
      <c r="CY11" s="1059"/>
      <c r="CZ11" s="1059"/>
      <c r="DA11" s="1060"/>
      <c r="DB11" s="1058" t="s">
        <v>577</v>
      </c>
      <c r="DC11" s="1059"/>
      <c r="DD11" s="1059"/>
      <c r="DE11" s="1059"/>
      <c r="DF11" s="1060"/>
      <c r="DG11" s="1058" t="s">
        <v>516</v>
      </c>
      <c r="DH11" s="1059"/>
      <c r="DI11" s="1059"/>
      <c r="DJ11" s="1059"/>
      <c r="DK11" s="1060"/>
      <c r="DL11" s="1058" t="s">
        <v>516</v>
      </c>
      <c r="DM11" s="1059"/>
      <c r="DN11" s="1059"/>
      <c r="DO11" s="1059"/>
      <c r="DP11" s="1060"/>
      <c r="DQ11" s="1058" t="s">
        <v>516</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31760</v>
      </c>
      <c r="R23" s="1138"/>
      <c r="S23" s="1138"/>
      <c r="T23" s="1138"/>
      <c r="U23" s="1138"/>
      <c r="V23" s="1138">
        <v>31132</v>
      </c>
      <c r="W23" s="1138"/>
      <c r="X23" s="1138"/>
      <c r="Y23" s="1138"/>
      <c r="Z23" s="1138"/>
      <c r="AA23" s="1138">
        <v>628</v>
      </c>
      <c r="AB23" s="1138"/>
      <c r="AC23" s="1138"/>
      <c r="AD23" s="1138"/>
      <c r="AE23" s="1139"/>
      <c r="AF23" s="1140">
        <v>557</v>
      </c>
      <c r="AG23" s="1138"/>
      <c r="AH23" s="1138"/>
      <c r="AI23" s="1138"/>
      <c r="AJ23" s="1141"/>
      <c r="AK23" s="1142"/>
      <c r="AL23" s="1143"/>
      <c r="AM23" s="1143"/>
      <c r="AN23" s="1143"/>
      <c r="AO23" s="1143"/>
      <c r="AP23" s="1138">
        <v>30803</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7768</v>
      </c>
      <c r="R28" s="1123"/>
      <c r="S28" s="1123"/>
      <c r="T28" s="1123"/>
      <c r="U28" s="1123"/>
      <c r="V28" s="1123">
        <v>7468</v>
      </c>
      <c r="W28" s="1123"/>
      <c r="X28" s="1123"/>
      <c r="Y28" s="1123"/>
      <c r="Z28" s="1123"/>
      <c r="AA28" s="1123">
        <v>300</v>
      </c>
      <c r="AB28" s="1123"/>
      <c r="AC28" s="1123"/>
      <c r="AD28" s="1123"/>
      <c r="AE28" s="1124"/>
      <c r="AF28" s="1125">
        <v>300</v>
      </c>
      <c r="AG28" s="1123"/>
      <c r="AH28" s="1123"/>
      <c r="AI28" s="1123"/>
      <c r="AJ28" s="1126"/>
      <c r="AK28" s="1127">
        <v>622</v>
      </c>
      <c r="AL28" s="1115"/>
      <c r="AM28" s="1115"/>
      <c r="AN28" s="1115"/>
      <c r="AO28" s="1115"/>
      <c r="AP28" s="1115" t="s">
        <v>577</v>
      </c>
      <c r="AQ28" s="1115"/>
      <c r="AR28" s="1115"/>
      <c r="AS28" s="1115"/>
      <c r="AT28" s="1115"/>
      <c r="AU28" s="1115" t="s">
        <v>516</v>
      </c>
      <c r="AV28" s="1115"/>
      <c r="AW28" s="1115"/>
      <c r="AX28" s="1115"/>
      <c r="AY28" s="1115"/>
      <c r="AZ28" s="1116" t="s">
        <v>516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5909</v>
      </c>
      <c r="R29" s="1113"/>
      <c r="S29" s="1113"/>
      <c r="T29" s="1113"/>
      <c r="U29" s="1113"/>
      <c r="V29" s="1113">
        <v>5796</v>
      </c>
      <c r="W29" s="1113"/>
      <c r="X29" s="1113"/>
      <c r="Y29" s="1113"/>
      <c r="Z29" s="1113"/>
      <c r="AA29" s="1113">
        <v>113</v>
      </c>
      <c r="AB29" s="1113"/>
      <c r="AC29" s="1113"/>
      <c r="AD29" s="1113"/>
      <c r="AE29" s="1114"/>
      <c r="AF29" s="1088">
        <v>113</v>
      </c>
      <c r="AG29" s="1089"/>
      <c r="AH29" s="1089"/>
      <c r="AI29" s="1089"/>
      <c r="AJ29" s="1090"/>
      <c r="AK29" s="1049">
        <v>926</v>
      </c>
      <c r="AL29" s="1040"/>
      <c r="AM29" s="1040"/>
      <c r="AN29" s="1040"/>
      <c r="AO29" s="1040"/>
      <c r="AP29" s="1040" t="s">
        <v>516</v>
      </c>
      <c r="AQ29" s="1040"/>
      <c r="AR29" s="1040"/>
      <c r="AS29" s="1040"/>
      <c r="AT29" s="1040"/>
      <c r="AU29" s="1040" t="s">
        <v>516</v>
      </c>
      <c r="AV29" s="1040"/>
      <c r="AW29" s="1040"/>
      <c r="AX29" s="1040"/>
      <c r="AY29" s="1040"/>
      <c r="AZ29" s="1111" t="s">
        <v>516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37</v>
      </c>
      <c r="R30" s="1113"/>
      <c r="S30" s="1113"/>
      <c r="T30" s="1113"/>
      <c r="U30" s="1113"/>
      <c r="V30" s="1113">
        <v>29</v>
      </c>
      <c r="W30" s="1113"/>
      <c r="X30" s="1113"/>
      <c r="Y30" s="1113"/>
      <c r="Z30" s="1113"/>
      <c r="AA30" s="1113">
        <v>8</v>
      </c>
      <c r="AB30" s="1113"/>
      <c r="AC30" s="1113"/>
      <c r="AD30" s="1113"/>
      <c r="AE30" s="1114"/>
      <c r="AF30" s="1088">
        <v>8</v>
      </c>
      <c r="AG30" s="1089"/>
      <c r="AH30" s="1089"/>
      <c r="AI30" s="1089"/>
      <c r="AJ30" s="1090"/>
      <c r="AK30" s="1049">
        <v>17</v>
      </c>
      <c r="AL30" s="1040"/>
      <c r="AM30" s="1040"/>
      <c r="AN30" s="1040"/>
      <c r="AO30" s="1040"/>
      <c r="AP30" s="1040" t="s">
        <v>516</v>
      </c>
      <c r="AQ30" s="1040"/>
      <c r="AR30" s="1040"/>
      <c r="AS30" s="1040"/>
      <c r="AT30" s="1040"/>
      <c r="AU30" s="1040" t="s">
        <v>516</v>
      </c>
      <c r="AV30" s="1040"/>
      <c r="AW30" s="1040"/>
      <c r="AX30" s="1040"/>
      <c r="AY30" s="1040"/>
      <c r="AZ30" s="1111" t="s">
        <v>516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1286</v>
      </c>
      <c r="R31" s="1113"/>
      <c r="S31" s="1113"/>
      <c r="T31" s="1113"/>
      <c r="U31" s="1113"/>
      <c r="V31" s="1113">
        <v>1284</v>
      </c>
      <c r="W31" s="1113"/>
      <c r="X31" s="1113"/>
      <c r="Y31" s="1113"/>
      <c r="Z31" s="1113"/>
      <c r="AA31" s="1113">
        <v>2</v>
      </c>
      <c r="AB31" s="1113"/>
      <c r="AC31" s="1113"/>
      <c r="AD31" s="1113"/>
      <c r="AE31" s="1114"/>
      <c r="AF31" s="1088">
        <v>2</v>
      </c>
      <c r="AG31" s="1089"/>
      <c r="AH31" s="1089"/>
      <c r="AI31" s="1089"/>
      <c r="AJ31" s="1090"/>
      <c r="AK31" s="1049">
        <v>868</v>
      </c>
      <c r="AL31" s="1040"/>
      <c r="AM31" s="1040"/>
      <c r="AN31" s="1040"/>
      <c r="AO31" s="1040"/>
      <c r="AP31" s="1040" t="s">
        <v>516</v>
      </c>
      <c r="AQ31" s="1040"/>
      <c r="AR31" s="1040"/>
      <c r="AS31" s="1040"/>
      <c r="AT31" s="1040"/>
      <c r="AU31" s="1040" t="s">
        <v>516</v>
      </c>
      <c r="AV31" s="1040"/>
      <c r="AW31" s="1040"/>
      <c r="AX31" s="1040"/>
      <c r="AY31" s="1040"/>
      <c r="AZ31" s="1111" t="s">
        <v>516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557</v>
      </c>
      <c r="R32" s="1113"/>
      <c r="S32" s="1113"/>
      <c r="T32" s="1113"/>
      <c r="U32" s="1113"/>
      <c r="V32" s="1113">
        <v>423</v>
      </c>
      <c r="W32" s="1113"/>
      <c r="X32" s="1113"/>
      <c r="Y32" s="1113"/>
      <c r="Z32" s="1113"/>
      <c r="AA32" s="1113">
        <f>Q32-V32</f>
        <v>134</v>
      </c>
      <c r="AB32" s="1113"/>
      <c r="AC32" s="1113"/>
      <c r="AD32" s="1113"/>
      <c r="AE32" s="1114"/>
      <c r="AF32" s="1088">
        <v>463</v>
      </c>
      <c r="AG32" s="1089"/>
      <c r="AH32" s="1089"/>
      <c r="AI32" s="1089"/>
      <c r="AJ32" s="1090"/>
      <c r="AK32" s="1049">
        <v>40</v>
      </c>
      <c r="AL32" s="1040"/>
      <c r="AM32" s="1040"/>
      <c r="AN32" s="1040"/>
      <c r="AO32" s="1040"/>
      <c r="AP32" s="1040">
        <v>1520</v>
      </c>
      <c r="AQ32" s="1040"/>
      <c r="AR32" s="1040"/>
      <c r="AS32" s="1040"/>
      <c r="AT32" s="1040"/>
      <c r="AU32" s="1040">
        <v>363</v>
      </c>
      <c r="AV32" s="1040"/>
      <c r="AW32" s="1040"/>
      <c r="AX32" s="1040"/>
      <c r="AY32" s="1040"/>
      <c r="AZ32" s="1111" t="s">
        <v>516</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2312</v>
      </c>
      <c r="R33" s="1113"/>
      <c r="S33" s="1113"/>
      <c r="T33" s="1113"/>
      <c r="U33" s="1113"/>
      <c r="V33" s="1113">
        <v>2436</v>
      </c>
      <c r="W33" s="1113"/>
      <c r="X33" s="1113"/>
      <c r="Y33" s="1113"/>
      <c r="Z33" s="1113"/>
      <c r="AA33" s="1113">
        <f t="shared" ref="AA33:AA36" si="0">Q33-V33</f>
        <v>-124</v>
      </c>
      <c r="AB33" s="1113"/>
      <c r="AC33" s="1113"/>
      <c r="AD33" s="1113"/>
      <c r="AE33" s="1114"/>
      <c r="AF33" s="1088">
        <v>184</v>
      </c>
      <c r="AG33" s="1089"/>
      <c r="AH33" s="1089"/>
      <c r="AI33" s="1089"/>
      <c r="AJ33" s="1090"/>
      <c r="AK33" s="1049">
        <v>393</v>
      </c>
      <c r="AL33" s="1040"/>
      <c r="AM33" s="1040"/>
      <c r="AN33" s="1040"/>
      <c r="AO33" s="1040"/>
      <c r="AP33" s="1040">
        <v>2748</v>
      </c>
      <c r="AQ33" s="1040"/>
      <c r="AR33" s="1040"/>
      <c r="AS33" s="1040"/>
      <c r="AT33" s="1040"/>
      <c r="AU33" s="1040">
        <v>1492</v>
      </c>
      <c r="AV33" s="1040"/>
      <c r="AW33" s="1040"/>
      <c r="AX33" s="1040"/>
      <c r="AY33" s="1040"/>
      <c r="AZ33" s="1111" t="s">
        <v>577</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686</v>
      </c>
      <c r="R34" s="1113"/>
      <c r="S34" s="1113"/>
      <c r="T34" s="1113"/>
      <c r="U34" s="1113"/>
      <c r="V34" s="1113">
        <v>666</v>
      </c>
      <c r="W34" s="1113"/>
      <c r="X34" s="1113"/>
      <c r="Y34" s="1113"/>
      <c r="Z34" s="1113"/>
      <c r="AA34" s="1113">
        <f t="shared" si="0"/>
        <v>20</v>
      </c>
      <c r="AB34" s="1113"/>
      <c r="AC34" s="1113"/>
      <c r="AD34" s="1113"/>
      <c r="AE34" s="1114"/>
      <c r="AF34" s="1088">
        <v>20</v>
      </c>
      <c r="AG34" s="1089"/>
      <c r="AH34" s="1089"/>
      <c r="AI34" s="1089"/>
      <c r="AJ34" s="1090"/>
      <c r="AK34" s="1049">
        <v>132</v>
      </c>
      <c r="AL34" s="1040"/>
      <c r="AM34" s="1040"/>
      <c r="AN34" s="1040"/>
      <c r="AO34" s="1040"/>
      <c r="AP34" s="1040">
        <v>3797</v>
      </c>
      <c r="AQ34" s="1040"/>
      <c r="AR34" s="1040"/>
      <c r="AS34" s="1040"/>
      <c r="AT34" s="1040"/>
      <c r="AU34" s="1040">
        <v>2103</v>
      </c>
      <c r="AV34" s="1040"/>
      <c r="AW34" s="1040"/>
      <c r="AX34" s="1040"/>
      <c r="AY34" s="1040"/>
      <c r="AZ34" s="1111" t="s">
        <v>577</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408</v>
      </c>
      <c r="C35" s="1107"/>
      <c r="D35" s="1107"/>
      <c r="E35" s="1107"/>
      <c r="F35" s="1107"/>
      <c r="G35" s="1107"/>
      <c r="H35" s="1107"/>
      <c r="I35" s="1107"/>
      <c r="J35" s="1107"/>
      <c r="K35" s="1107"/>
      <c r="L35" s="1107"/>
      <c r="M35" s="1107"/>
      <c r="N35" s="1107"/>
      <c r="O35" s="1107"/>
      <c r="P35" s="1108"/>
      <c r="Q35" s="1112">
        <v>241</v>
      </c>
      <c r="R35" s="1113"/>
      <c r="S35" s="1113"/>
      <c r="T35" s="1113"/>
      <c r="U35" s="1113"/>
      <c r="V35" s="1113">
        <v>234</v>
      </c>
      <c r="W35" s="1113"/>
      <c r="X35" s="1113"/>
      <c r="Y35" s="1113"/>
      <c r="Z35" s="1113"/>
      <c r="AA35" s="1113">
        <f t="shared" si="0"/>
        <v>7</v>
      </c>
      <c r="AB35" s="1113"/>
      <c r="AC35" s="1113"/>
      <c r="AD35" s="1113"/>
      <c r="AE35" s="1114"/>
      <c r="AF35" s="1088">
        <v>7</v>
      </c>
      <c r="AG35" s="1089"/>
      <c r="AH35" s="1089"/>
      <c r="AI35" s="1089"/>
      <c r="AJ35" s="1090"/>
      <c r="AK35" s="1049">
        <v>169</v>
      </c>
      <c r="AL35" s="1040"/>
      <c r="AM35" s="1040"/>
      <c r="AN35" s="1040"/>
      <c r="AO35" s="1040"/>
      <c r="AP35" s="1040">
        <v>977</v>
      </c>
      <c r="AQ35" s="1040"/>
      <c r="AR35" s="1040"/>
      <c r="AS35" s="1040"/>
      <c r="AT35" s="1040"/>
      <c r="AU35" s="1040">
        <v>977</v>
      </c>
      <c r="AV35" s="1040"/>
      <c r="AW35" s="1040"/>
      <c r="AX35" s="1040"/>
      <c r="AY35" s="1040"/>
      <c r="AZ35" s="1111" t="s">
        <v>577</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409</v>
      </c>
      <c r="C36" s="1107"/>
      <c r="D36" s="1107"/>
      <c r="E36" s="1107"/>
      <c r="F36" s="1107"/>
      <c r="G36" s="1107"/>
      <c r="H36" s="1107"/>
      <c r="I36" s="1107"/>
      <c r="J36" s="1107"/>
      <c r="K36" s="1107"/>
      <c r="L36" s="1107"/>
      <c r="M36" s="1107"/>
      <c r="N36" s="1107"/>
      <c r="O36" s="1107"/>
      <c r="P36" s="1108"/>
      <c r="Q36" s="1112">
        <v>755</v>
      </c>
      <c r="R36" s="1113"/>
      <c r="S36" s="1113"/>
      <c r="T36" s="1113"/>
      <c r="U36" s="1113"/>
      <c r="V36" s="1113">
        <v>739</v>
      </c>
      <c r="W36" s="1113"/>
      <c r="X36" s="1113"/>
      <c r="Y36" s="1113"/>
      <c r="Z36" s="1113"/>
      <c r="AA36" s="1113">
        <f t="shared" si="0"/>
        <v>16</v>
      </c>
      <c r="AB36" s="1113"/>
      <c r="AC36" s="1113"/>
      <c r="AD36" s="1113"/>
      <c r="AE36" s="1114"/>
      <c r="AF36" s="1088">
        <v>16</v>
      </c>
      <c r="AG36" s="1089"/>
      <c r="AH36" s="1089"/>
      <c r="AI36" s="1089"/>
      <c r="AJ36" s="1090"/>
      <c r="AK36" s="1049">
        <v>250</v>
      </c>
      <c r="AL36" s="1040"/>
      <c r="AM36" s="1040"/>
      <c r="AN36" s="1040"/>
      <c r="AO36" s="1040"/>
      <c r="AP36" s="1040">
        <v>4567</v>
      </c>
      <c r="AQ36" s="1040"/>
      <c r="AR36" s="1040"/>
      <c r="AS36" s="1040"/>
      <c r="AT36" s="1040"/>
      <c r="AU36" s="1040">
        <v>4101</v>
      </c>
      <c r="AV36" s="1040"/>
      <c r="AW36" s="1040"/>
      <c r="AX36" s="1040"/>
      <c r="AY36" s="1040"/>
      <c r="AZ36" s="1111" t="s">
        <v>577</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1112</v>
      </c>
      <c r="AG63" s="1028"/>
      <c r="AH63" s="1028"/>
      <c r="AI63" s="1028"/>
      <c r="AJ63" s="1099"/>
      <c r="AK63" s="1100"/>
      <c r="AL63" s="1032"/>
      <c r="AM63" s="1032"/>
      <c r="AN63" s="1032"/>
      <c r="AO63" s="1032"/>
      <c r="AP63" s="1028">
        <v>13609</v>
      </c>
      <c r="AQ63" s="1028"/>
      <c r="AR63" s="1028"/>
      <c r="AS63" s="1028"/>
      <c r="AT63" s="1028"/>
      <c r="AU63" s="1028">
        <v>9036</v>
      </c>
      <c r="AV63" s="1028"/>
      <c r="AW63" s="1028"/>
      <c r="AX63" s="1028"/>
      <c r="AY63" s="1028"/>
      <c r="AZ63" s="1094"/>
      <c r="BA63" s="1094"/>
      <c r="BB63" s="1094"/>
      <c r="BC63" s="1094"/>
      <c r="BD63" s="1094"/>
      <c r="BE63" s="1029"/>
      <c r="BF63" s="1029"/>
      <c r="BG63" s="1029"/>
      <c r="BH63" s="1029"/>
      <c r="BI63" s="1030"/>
      <c r="BJ63" s="1095" t="s">
        <v>229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395</v>
      </c>
      <c r="AQ66" s="1071"/>
      <c r="AR66" s="1071"/>
      <c r="AS66" s="1071"/>
      <c r="AT66" s="1072"/>
      <c r="AU66" s="1070" t="s">
        <v>419</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1387</v>
      </c>
      <c r="R68" s="1051"/>
      <c r="S68" s="1051"/>
      <c r="T68" s="1051"/>
      <c r="U68" s="1051"/>
      <c r="V68" s="1051">
        <v>1361</v>
      </c>
      <c r="W68" s="1051"/>
      <c r="X68" s="1051"/>
      <c r="Y68" s="1051"/>
      <c r="Z68" s="1051"/>
      <c r="AA68" s="1051">
        <v>26</v>
      </c>
      <c r="AB68" s="1051"/>
      <c r="AC68" s="1051"/>
      <c r="AD68" s="1051"/>
      <c r="AE68" s="1051"/>
      <c r="AF68" s="1051">
        <v>26</v>
      </c>
      <c r="AG68" s="1051"/>
      <c r="AH68" s="1051"/>
      <c r="AI68" s="1051"/>
      <c r="AJ68" s="1051"/>
      <c r="AK68" s="1051">
        <v>55</v>
      </c>
      <c r="AL68" s="1051"/>
      <c r="AM68" s="1051"/>
      <c r="AN68" s="1051"/>
      <c r="AO68" s="1051"/>
      <c r="AP68" s="1051">
        <v>395</v>
      </c>
      <c r="AQ68" s="1051"/>
      <c r="AR68" s="1051"/>
      <c r="AS68" s="1051"/>
      <c r="AT68" s="1051"/>
      <c r="AU68" s="1051">
        <v>283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117</v>
      </c>
      <c r="R69" s="1040"/>
      <c r="S69" s="1040"/>
      <c r="T69" s="1040"/>
      <c r="U69" s="1040"/>
      <c r="V69" s="1040">
        <v>99</v>
      </c>
      <c r="W69" s="1040"/>
      <c r="X69" s="1040"/>
      <c r="Y69" s="1040"/>
      <c r="Z69" s="1040"/>
      <c r="AA69" s="1040">
        <v>18</v>
      </c>
      <c r="AB69" s="1040"/>
      <c r="AC69" s="1040"/>
      <c r="AD69" s="1040"/>
      <c r="AE69" s="1040"/>
      <c r="AF69" s="1040">
        <v>18</v>
      </c>
      <c r="AG69" s="1040"/>
      <c r="AH69" s="1040"/>
      <c r="AI69" s="1040"/>
      <c r="AJ69" s="1040"/>
      <c r="AK69" s="1040" t="s">
        <v>577</v>
      </c>
      <c r="AL69" s="1040"/>
      <c r="AM69" s="1040"/>
      <c r="AN69" s="1040"/>
      <c r="AO69" s="1040"/>
      <c r="AP69" s="1040" t="s">
        <v>516</v>
      </c>
      <c r="AQ69" s="1040"/>
      <c r="AR69" s="1040"/>
      <c r="AS69" s="1040"/>
      <c r="AT69" s="1040"/>
      <c r="AU69" s="1040" t="s">
        <v>516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204</v>
      </c>
      <c r="R70" s="1040"/>
      <c r="S70" s="1040"/>
      <c r="T70" s="1040"/>
      <c r="U70" s="1040"/>
      <c r="V70" s="1040">
        <v>199</v>
      </c>
      <c r="W70" s="1040"/>
      <c r="X70" s="1040"/>
      <c r="Y70" s="1040"/>
      <c r="Z70" s="1040"/>
      <c r="AA70" s="1040">
        <v>5</v>
      </c>
      <c r="AB70" s="1040"/>
      <c r="AC70" s="1040"/>
      <c r="AD70" s="1040"/>
      <c r="AE70" s="1040"/>
      <c r="AF70" s="1040">
        <v>5</v>
      </c>
      <c r="AG70" s="1040"/>
      <c r="AH70" s="1040"/>
      <c r="AI70" s="1040"/>
      <c r="AJ70" s="1040"/>
      <c r="AK70" s="1040">
        <v>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581</v>
      </c>
      <c r="C71" s="1044"/>
      <c r="D71" s="1044"/>
      <c r="E71" s="1044"/>
      <c r="F71" s="1044"/>
      <c r="G71" s="1044"/>
      <c r="H71" s="1044"/>
      <c r="I71" s="1044"/>
      <c r="J71" s="1044"/>
      <c r="K71" s="1044"/>
      <c r="L71" s="1044"/>
      <c r="M71" s="1044"/>
      <c r="N71" s="1044"/>
      <c r="O71" s="1044"/>
      <c r="P71" s="1045"/>
      <c r="Q71" s="1046">
        <v>159888</v>
      </c>
      <c r="R71" s="1040"/>
      <c r="S71" s="1040"/>
      <c r="T71" s="1040"/>
      <c r="U71" s="1040"/>
      <c r="V71" s="1040">
        <v>154431</v>
      </c>
      <c r="W71" s="1040"/>
      <c r="X71" s="1040"/>
      <c r="Y71" s="1040"/>
      <c r="Z71" s="1040"/>
      <c r="AA71" s="1040">
        <v>5457</v>
      </c>
      <c r="AB71" s="1040"/>
      <c r="AC71" s="1040"/>
      <c r="AD71" s="1040"/>
      <c r="AE71" s="1040"/>
      <c r="AF71" s="1040">
        <v>5457</v>
      </c>
      <c r="AG71" s="1040"/>
      <c r="AH71" s="1040"/>
      <c r="AI71" s="1040"/>
      <c r="AJ71" s="1040"/>
      <c r="AK71" s="1040">
        <v>766</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6">
        <v>2139</v>
      </c>
      <c r="R72" s="1040"/>
      <c r="S72" s="1040"/>
      <c r="T72" s="1040"/>
      <c r="U72" s="1040"/>
      <c r="V72" s="1040">
        <v>1906</v>
      </c>
      <c r="W72" s="1040"/>
      <c r="X72" s="1040"/>
      <c r="Y72" s="1040"/>
      <c r="Z72" s="1040"/>
      <c r="AA72" s="1040">
        <v>233</v>
      </c>
      <c r="AB72" s="1040"/>
      <c r="AC72" s="1040"/>
      <c r="AD72" s="1040"/>
      <c r="AE72" s="1040"/>
      <c r="AF72" s="1040">
        <v>233</v>
      </c>
      <c r="AG72" s="1040"/>
      <c r="AH72" s="1040"/>
      <c r="AI72" s="1040"/>
      <c r="AJ72" s="1040"/>
      <c r="AK72" s="1040">
        <v>2</v>
      </c>
      <c r="AL72" s="1040"/>
      <c r="AM72" s="1040"/>
      <c r="AN72" s="1040"/>
      <c r="AO72" s="1040"/>
      <c r="AP72" s="1040" t="s">
        <v>516</v>
      </c>
      <c r="AQ72" s="1040"/>
      <c r="AR72" s="1040"/>
      <c r="AS72" s="1040"/>
      <c r="AT72" s="1040"/>
      <c r="AU72" s="1040" t="s">
        <v>516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20</v>
      </c>
      <c r="R73" s="1040"/>
      <c r="S73" s="1040"/>
      <c r="T73" s="1040"/>
      <c r="U73" s="1040"/>
      <c r="V73" s="1040">
        <v>17</v>
      </c>
      <c r="W73" s="1040"/>
      <c r="X73" s="1040"/>
      <c r="Y73" s="1040"/>
      <c r="Z73" s="1040"/>
      <c r="AA73" s="1040">
        <v>3</v>
      </c>
      <c r="AB73" s="1040"/>
      <c r="AC73" s="1040"/>
      <c r="AD73" s="1040"/>
      <c r="AE73" s="1040"/>
      <c r="AF73" s="1040">
        <v>3</v>
      </c>
      <c r="AG73" s="1040"/>
      <c r="AH73" s="1040"/>
      <c r="AI73" s="1040"/>
      <c r="AJ73" s="1040"/>
      <c r="AK73" s="1040" t="s">
        <v>577</v>
      </c>
      <c r="AL73" s="1040"/>
      <c r="AM73" s="1040"/>
      <c r="AN73" s="1040"/>
      <c r="AO73" s="1040"/>
      <c r="AP73" s="1040" t="s">
        <v>516</v>
      </c>
      <c r="AQ73" s="1040"/>
      <c r="AR73" s="1040"/>
      <c r="AS73" s="1040"/>
      <c r="AT73" s="1040"/>
      <c r="AU73" s="1040" t="s">
        <v>516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43</v>
      </c>
      <c r="R74" s="1040"/>
      <c r="S74" s="1040"/>
      <c r="T74" s="1040"/>
      <c r="U74" s="1040"/>
      <c r="V74" s="1040">
        <v>42</v>
      </c>
      <c r="W74" s="1040"/>
      <c r="X74" s="1040"/>
      <c r="Y74" s="1040"/>
      <c r="Z74" s="1040"/>
      <c r="AA74" s="1040">
        <v>2</v>
      </c>
      <c r="AB74" s="1040"/>
      <c r="AC74" s="1040"/>
      <c r="AD74" s="1040"/>
      <c r="AE74" s="1040"/>
      <c r="AF74" s="1040">
        <v>2</v>
      </c>
      <c r="AG74" s="1040"/>
      <c r="AH74" s="1040"/>
      <c r="AI74" s="1040"/>
      <c r="AJ74" s="1040"/>
      <c r="AK74" s="1040">
        <v>17</v>
      </c>
      <c r="AL74" s="1040"/>
      <c r="AM74" s="1040"/>
      <c r="AN74" s="1040"/>
      <c r="AO74" s="1040"/>
      <c r="AP74" s="1040" t="s">
        <v>516</v>
      </c>
      <c r="AQ74" s="1040"/>
      <c r="AR74" s="1040"/>
      <c r="AS74" s="1040"/>
      <c r="AT74" s="1040"/>
      <c r="AU74" s="1040" t="s">
        <v>516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5744</v>
      </c>
      <c r="AG88" s="1028"/>
      <c r="AH88" s="1028"/>
      <c r="AI88" s="1028"/>
      <c r="AJ88" s="1028"/>
      <c r="AK88" s="1032"/>
      <c r="AL88" s="1032"/>
      <c r="AM88" s="1032"/>
      <c r="AN88" s="1032"/>
      <c r="AO88" s="1032"/>
      <c r="AP88" s="1028">
        <v>395</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111</v>
      </c>
      <c r="CS102" s="1020"/>
      <c r="CT102" s="1020"/>
      <c r="CU102" s="1020"/>
      <c r="CV102" s="1021"/>
      <c r="CW102" s="1019">
        <v>14</v>
      </c>
      <c r="CX102" s="1020"/>
      <c r="CY102" s="1020"/>
      <c r="CZ102" s="1020"/>
      <c r="DA102" s="1021"/>
      <c r="DB102" s="1019">
        <v>11</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3178137</v>
      </c>
      <c r="AB110" s="956"/>
      <c r="AC110" s="956"/>
      <c r="AD110" s="956"/>
      <c r="AE110" s="957"/>
      <c r="AF110" s="958">
        <v>3144500</v>
      </c>
      <c r="AG110" s="956"/>
      <c r="AH110" s="956"/>
      <c r="AI110" s="956"/>
      <c r="AJ110" s="957"/>
      <c r="AK110" s="958">
        <v>3242412</v>
      </c>
      <c r="AL110" s="956"/>
      <c r="AM110" s="956"/>
      <c r="AN110" s="956"/>
      <c r="AO110" s="957"/>
      <c r="AP110" s="959">
        <v>27.3</v>
      </c>
      <c r="AQ110" s="960"/>
      <c r="AR110" s="960"/>
      <c r="AS110" s="960"/>
      <c r="AT110" s="961"/>
      <c r="AU110" s="995" t="s">
        <v>65</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28891144</v>
      </c>
      <c r="BR110" s="903"/>
      <c r="BS110" s="903"/>
      <c r="BT110" s="903"/>
      <c r="BU110" s="903"/>
      <c r="BV110" s="903">
        <v>29258354</v>
      </c>
      <c r="BW110" s="903"/>
      <c r="BX110" s="903"/>
      <c r="BY110" s="903"/>
      <c r="BZ110" s="903"/>
      <c r="CA110" s="903">
        <v>30802661</v>
      </c>
      <c r="CB110" s="903"/>
      <c r="CC110" s="903"/>
      <c r="CD110" s="903"/>
      <c r="CE110" s="903"/>
      <c r="CF110" s="927">
        <v>258.89999999999998</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436</v>
      </c>
      <c r="DR110" s="903"/>
      <c r="DS110" s="903"/>
      <c r="DT110" s="903"/>
      <c r="DU110" s="903"/>
      <c r="DV110" s="904" t="s">
        <v>436</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229</v>
      </c>
      <c r="AB111" s="984"/>
      <c r="AC111" s="984"/>
      <c r="AD111" s="984"/>
      <c r="AE111" s="985"/>
      <c r="AF111" s="986" t="s">
        <v>437</v>
      </c>
      <c r="AG111" s="984"/>
      <c r="AH111" s="984"/>
      <c r="AI111" s="984"/>
      <c r="AJ111" s="985"/>
      <c r="AK111" s="986" t="s">
        <v>229</v>
      </c>
      <c r="AL111" s="984"/>
      <c r="AM111" s="984"/>
      <c r="AN111" s="984"/>
      <c r="AO111" s="985"/>
      <c r="AP111" s="987" t="s">
        <v>229</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229</v>
      </c>
      <c r="BR111" s="875"/>
      <c r="BS111" s="875"/>
      <c r="BT111" s="875"/>
      <c r="BU111" s="875"/>
      <c r="BV111" s="875" t="s">
        <v>437</v>
      </c>
      <c r="BW111" s="875"/>
      <c r="BX111" s="875"/>
      <c r="BY111" s="875"/>
      <c r="BZ111" s="875"/>
      <c r="CA111" s="875" t="s">
        <v>437</v>
      </c>
      <c r="CB111" s="875"/>
      <c r="CC111" s="875"/>
      <c r="CD111" s="875"/>
      <c r="CE111" s="875"/>
      <c r="CF111" s="936" t="s">
        <v>229</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229</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229</v>
      </c>
      <c r="AB112" s="838"/>
      <c r="AC112" s="838"/>
      <c r="AD112" s="838"/>
      <c r="AE112" s="839"/>
      <c r="AF112" s="840" t="s">
        <v>229</v>
      </c>
      <c r="AG112" s="838"/>
      <c r="AH112" s="838"/>
      <c r="AI112" s="838"/>
      <c r="AJ112" s="839"/>
      <c r="AK112" s="840" t="s">
        <v>229</v>
      </c>
      <c r="AL112" s="838"/>
      <c r="AM112" s="838"/>
      <c r="AN112" s="838"/>
      <c r="AO112" s="839"/>
      <c r="AP112" s="885" t="s">
        <v>229</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9070766</v>
      </c>
      <c r="BR112" s="875"/>
      <c r="BS112" s="875"/>
      <c r="BT112" s="875"/>
      <c r="BU112" s="875"/>
      <c r="BV112" s="875">
        <v>9206959</v>
      </c>
      <c r="BW112" s="875"/>
      <c r="BX112" s="875"/>
      <c r="BY112" s="875"/>
      <c r="BZ112" s="875"/>
      <c r="CA112" s="875">
        <v>9037652</v>
      </c>
      <c r="CB112" s="875"/>
      <c r="CC112" s="875"/>
      <c r="CD112" s="875"/>
      <c r="CE112" s="875"/>
      <c r="CF112" s="936">
        <v>76</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229</v>
      </c>
      <c r="DH112" s="875"/>
      <c r="DI112" s="875"/>
      <c r="DJ112" s="875"/>
      <c r="DK112" s="875"/>
      <c r="DL112" s="875" t="s">
        <v>229</v>
      </c>
      <c r="DM112" s="875"/>
      <c r="DN112" s="875"/>
      <c r="DO112" s="875"/>
      <c r="DP112" s="875"/>
      <c r="DQ112" s="875" t="s">
        <v>229</v>
      </c>
      <c r="DR112" s="875"/>
      <c r="DS112" s="875"/>
      <c r="DT112" s="875"/>
      <c r="DU112" s="875"/>
      <c r="DV112" s="852" t="s">
        <v>229</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632959</v>
      </c>
      <c r="AB113" s="984"/>
      <c r="AC113" s="984"/>
      <c r="AD113" s="984"/>
      <c r="AE113" s="985"/>
      <c r="AF113" s="986">
        <v>673498</v>
      </c>
      <c r="AG113" s="984"/>
      <c r="AH113" s="984"/>
      <c r="AI113" s="984"/>
      <c r="AJ113" s="985"/>
      <c r="AK113" s="986">
        <v>631845</v>
      </c>
      <c r="AL113" s="984"/>
      <c r="AM113" s="984"/>
      <c r="AN113" s="984"/>
      <c r="AO113" s="985"/>
      <c r="AP113" s="987">
        <v>5.3</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356206</v>
      </c>
      <c r="BR113" s="875"/>
      <c r="BS113" s="875"/>
      <c r="BT113" s="875"/>
      <c r="BU113" s="875"/>
      <c r="BV113" s="875">
        <v>284137</v>
      </c>
      <c r="BW113" s="875"/>
      <c r="BX113" s="875"/>
      <c r="BY113" s="875"/>
      <c r="BZ113" s="875"/>
      <c r="CA113" s="875">
        <v>238041</v>
      </c>
      <c r="CB113" s="875"/>
      <c r="CC113" s="875"/>
      <c r="CD113" s="875"/>
      <c r="CE113" s="875"/>
      <c r="CF113" s="936">
        <v>2</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229</v>
      </c>
      <c r="DH113" s="838"/>
      <c r="DI113" s="838"/>
      <c r="DJ113" s="838"/>
      <c r="DK113" s="839"/>
      <c r="DL113" s="840" t="s">
        <v>229</v>
      </c>
      <c r="DM113" s="838"/>
      <c r="DN113" s="838"/>
      <c r="DO113" s="838"/>
      <c r="DP113" s="839"/>
      <c r="DQ113" s="840" t="s">
        <v>229</v>
      </c>
      <c r="DR113" s="838"/>
      <c r="DS113" s="838"/>
      <c r="DT113" s="838"/>
      <c r="DU113" s="839"/>
      <c r="DV113" s="885" t="s">
        <v>229</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85334</v>
      </c>
      <c r="AB114" s="838"/>
      <c r="AC114" s="838"/>
      <c r="AD114" s="838"/>
      <c r="AE114" s="839"/>
      <c r="AF114" s="840">
        <v>73390</v>
      </c>
      <c r="AG114" s="838"/>
      <c r="AH114" s="838"/>
      <c r="AI114" s="838"/>
      <c r="AJ114" s="839"/>
      <c r="AK114" s="840">
        <v>47024</v>
      </c>
      <c r="AL114" s="838"/>
      <c r="AM114" s="838"/>
      <c r="AN114" s="838"/>
      <c r="AO114" s="839"/>
      <c r="AP114" s="885">
        <v>0.4</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3538669</v>
      </c>
      <c r="BR114" s="875"/>
      <c r="BS114" s="875"/>
      <c r="BT114" s="875"/>
      <c r="BU114" s="875"/>
      <c r="BV114" s="875">
        <v>3561560</v>
      </c>
      <c r="BW114" s="875"/>
      <c r="BX114" s="875"/>
      <c r="BY114" s="875"/>
      <c r="BZ114" s="875"/>
      <c r="CA114" s="875">
        <v>3568313</v>
      </c>
      <c r="CB114" s="875"/>
      <c r="CC114" s="875"/>
      <c r="CD114" s="875"/>
      <c r="CE114" s="875"/>
      <c r="CF114" s="936">
        <v>30</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229</v>
      </c>
      <c r="DH114" s="838"/>
      <c r="DI114" s="838"/>
      <c r="DJ114" s="838"/>
      <c r="DK114" s="839"/>
      <c r="DL114" s="840" t="s">
        <v>229</v>
      </c>
      <c r="DM114" s="838"/>
      <c r="DN114" s="838"/>
      <c r="DO114" s="838"/>
      <c r="DP114" s="839"/>
      <c r="DQ114" s="840" t="s">
        <v>229</v>
      </c>
      <c r="DR114" s="838"/>
      <c r="DS114" s="838"/>
      <c r="DT114" s="838"/>
      <c r="DU114" s="839"/>
      <c r="DV114" s="885" t="s">
        <v>229</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13196</v>
      </c>
      <c r="AB115" s="984"/>
      <c r="AC115" s="984"/>
      <c r="AD115" s="984"/>
      <c r="AE115" s="985"/>
      <c r="AF115" s="986">
        <v>8492</v>
      </c>
      <c r="AG115" s="984"/>
      <c r="AH115" s="984"/>
      <c r="AI115" s="984"/>
      <c r="AJ115" s="985"/>
      <c r="AK115" s="986">
        <v>5464</v>
      </c>
      <c r="AL115" s="984"/>
      <c r="AM115" s="984"/>
      <c r="AN115" s="984"/>
      <c r="AO115" s="985"/>
      <c r="AP115" s="987">
        <v>0</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229</v>
      </c>
      <c r="BR115" s="875"/>
      <c r="BS115" s="875"/>
      <c r="BT115" s="875"/>
      <c r="BU115" s="875"/>
      <c r="BV115" s="875" t="s">
        <v>229</v>
      </c>
      <c r="BW115" s="875"/>
      <c r="BX115" s="875"/>
      <c r="BY115" s="875"/>
      <c r="BZ115" s="875"/>
      <c r="CA115" s="875" t="s">
        <v>229</v>
      </c>
      <c r="CB115" s="875"/>
      <c r="CC115" s="875"/>
      <c r="CD115" s="875"/>
      <c r="CE115" s="875"/>
      <c r="CF115" s="936" t="s">
        <v>229</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229</v>
      </c>
      <c r="DH115" s="838"/>
      <c r="DI115" s="838"/>
      <c r="DJ115" s="838"/>
      <c r="DK115" s="839"/>
      <c r="DL115" s="840" t="s">
        <v>229</v>
      </c>
      <c r="DM115" s="838"/>
      <c r="DN115" s="838"/>
      <c r="DO115" s="838"/>
      <c r="DP115" s="839"/>
      <c r="DQ115" s="840" t="s">
        <v>229</v>
      </c>
      <c r="DR115" s="838"/>
      <c r="DS115" s="838"/>
      <c r="DT115" s="838"/>
      <c r="DU115" s="839"/>
      <c r="DV115" s="885" t="s">
        <v>229</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229</v>
      </c>
      <c r="AB116" s="838"/>
      <c r="AC116" s="838"/>
      <c r="AD116" s="838"/>
      <c r="AE116" s="839"/>
      <c r="AF116" s="840" t="s">
        <v>229</v>
      </c>
      <c r="AG116" s="838"/>
      <c r="AH116" s="838"/>
      <c r="AI116" s="838"/>
      <c r="AJ116" s="839"/>
      <c r="AK116" s="840">
        <v>65</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229</v>
      </c>
      <c r="BR116" s="875"/>
      <c r="BS116" s="875"/>
      <c r="BT116" s="875"/>
      <c r="BU116" s="875"/>
      <c r="BV116" s="875" t="s">
        <v>229</v>
      </c>
      <c r="BW116" s="875"/>
      <c r="BX116" s="875"/>
      <c r="BY116" s="875"/>
      <c r="BZ116" s="875"/>
      <c r="CA116" s="875" t="s">
        <v>229</v>
      </c>
      <c r="CB116" s="875"/>
      <c r="CC116" s="875"/>
      <c r="CD116" s="875"/>
      <c r="CE116" s="875"/>
      <c r="CF116" s="936" t="s">
        <v>229</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229</v>
      </c>
      <c r="DH116" s="838"/>
      <c r="DI116" s="838"/>
      <c r="DJ116" s="838"/>
      <c r="DK116" s="839"/>
      <c r="DL116" s="840" t="s">
        <v>229</v>
      </c>
      <c r="DM116" s="838"/>
      <c r="DN116" s="838"/>
      <c r="DO116" s="838"/>
      <c r="DP116" s="839"/>
      <c r="DQ116" s="840" t="s">
        <v>229</v>
      </c>
      <c r="DR116" s="838"/>
      <c r="DS116" s="838"/>
      <c r="DT116" s="838"/>
      <c r="DU116" s="839"/>
      <c r="DV116" s="885" t="s">
        <v>229</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3909626</v>
      </c>
      <c r="AB117" s="970"/>
      <c r="AC117" s="970"/>
      <c r="AD117" s="970"/>
      <c r="AE117" s="971"/>
      <c r="AF117" s="972">
        <v>3899880</v>
      </c>
      <c r="AG117" s="970"/>
      <c r="AH117" s="970"/>
      <c r="AI117" s="970"/>
      <c r="AJ117" s="971"/>
      <c r="AK117" s="972">
        <v>3926810</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229</v>
      </c>
      <c r="BR117" s="875"/>
      <c r="BS117" s="875"/>
      <c r="BT117" s="875"/>
      <c r="BU117" s="875"/>
      <c r="BV117" s="875" t="s">
        <v>459</v>
      </c>
      <c r="BW117" s="875"/>
      <c r="BX117" s="875"/>
      <c r="BY117" s="875"/>
      <c r="BZ117" s="875"/>
      <c r="CA117" s="875" t="s">
        <v>459</v>
      </c>
      <c r="CB117" s="875"/>
      <c r="CC117" s="875"/>
      <c r="CD117" s="875"/>
      <c r="CE117" s="875"/>
      <c r="CF117" s="936" t="s">
        <v>436</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461</v>
      </c>
      <c r="DH117" s="838"/>
      <c r="DI117" s="838"/>
      <c r="DJ117" s="838"/>
      <c r="DK117" s="839"/>
      <c r="DL117" s="840" t="s">
        <v>436</v>
      </c>
      <c r="DM117" s="838"/>
      <c r="DN117" s="838"/>
      <c r="DO117" s="838"/>
      <c r="DP117" s="839"/>
      <c r="DQ117" s="840" t="s">
        <v>436</v>
      </c>
      <c r="DR117" s="838"/>
      <c r="DS117" s="838"/>
      <c r="DT117" s="838"/>
      <c r="DU117" s="839"/>
      <c r="DV117" s="885" t="s">
        <v>229</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229</v>
      </c>
      <c r="BR118" s="906"/>
      <c r="BS118" s="906"/>
      <c r="BT118" s="906"/>
      <c r="BU118" s="906"/>
      <c r="BV118" s="906" t="s">
        <v>461</v>
      </c>
      <c r="BW118" s="906"/>
      <c r="BX118" s="906"/>
      <c r="BY118" s="906"/>
      <c r="BZ118" s="906"/>
      <c r="CA118" s="906" t="s">
        <v>436</v>
      </c>
      <c r="CB118" s="906"/>
      <c r="CC118" s="906"/>
      <c r="CD118" s="906"/>
      <c r="CE118" s="906"/>
      <c r="CF118" s="936" t="s">
        <v>436</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464</v>
      </c>
      <c r="DH118" s="838"/>
      <c r="DI118" s="838"/>
      <c r="DJ118" s="838"/>
      <c r="DK118" s="839"/>
      <c r="DL118" s="840" t="s">
        <v>436</v>
      </c>
      <c r="DM118" s="838"/>
      <c r="DN118" s="838"/>
      <c r="DO118" s="838"/>
      <c r="DP118" s="839"/>
      <c r="DQ118" s="840" t="s">
        <v>464</v>
      </c>
      <c r="DR118" s="838"/>
      <c r="DS118" s="838"/>
      <c r="DT118" s="838"/>
      <c r="DU118" s="839"/>
      <c r="DV118" s="885" t="s">
        <v>436</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229</v>
      </c>
      <c r="AG119" s="956"/>
      <c r="AH119" s="956"/>
      <c r="AI119" s="956"/>
      <c r="AJ119" s="957"/>
      <c r="AK119" s="958" t="s">
        <v>229</v>
      </c>
      <c r="AL119" s="956"/>
      <c r="AM119" s="956"/>
      <c r="AN119" s="956"/>
      <c r="AO119" s="957"/>
      <c r="AP119" s="959" t="s">
        <v>465</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466</v>
      </c>
      <c r="BP119" s="939"/>
      <c r="BQ119" s="943">
        <v>41856785</v>
      </c>
      <c r="BR119" s="906"/>
      <c r="BS119" s="906"/>
      <c r="BT119" s="906"/>
      <c r="BU119" s="906"/>
      <c r="BV119" s="906">
        <v>42311010</v>
      </c>
      <c r="BW119" s="906"/>
      <c r="BX119" s="906"/>
      <c r="BY119" s="906"/>
      <c r="BZ119" s="906"/>
      <c r="CA119" s="906">
        <v>43646667</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436</v>
      </c>
      <c r="DM119" s="821"/>
      <c r="DN119" s="821"/>
      <c r="DO119" s="821"/>
      <c r="DP119" s="822"/>
      <c r="DQ119" s="823" t="s">
        <v>465</v>
      </c>
      <c r="DR119" s="821"/>
      <c r="DS119" s="821"/>
      <c r="DT119" s="821"/>
      <c r="DU119" s="822"/>
      <c r="DV119" s="909" t="s">
        <v>229</v>
      </c>
      <c r="DW119" s="910"/>
      <c r="DX119" s="910"/>
      <c r="DY119" s="910"/>
      <c r="DZ119" s="911"/>
    </row>
    <row r="120" spans="1:130" s="226" customFormat="1" ht="26.25" customHeight="1">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229</v>
      </c>
      <c r="AB120" s="838"/>
      <c r="AC120" s="838"/>
      <c r="AD120" s="838"/>
      <c r="AE120" s="839"/>
      <c r="AF120" s="840" t="s">
        <v>459</v>
      </c>
      <c r="AG120" s="838"/>
      <c r="AH120" s="838"/>
      <c r="AI120" s="838"/>
      <c r="AJ120" s="839"/>
      <c r="AK120" s="840" t="s">
        <v>464</v>
      </c>
      <c r="AL120" s="838"/>
      <c r="AM120" s="838"/>
      <c r="AN120" s="838"/>
      <c r="AO120" s="839"/>
      <c r="AP120" s="885" t="s">
        <v>436</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5104352</v>
      </c>
      <c r="BR120" s="903"/>
      <c r="BS120" s="903"/>
      <c r="BT120" s="903"/>
      <c r="BU120" s="903"/>
      <c r="BV120" s="903">
        <v>6141770</v>
      </c>
      <c r="BW120" s="903"/>
      <c r="BX120" s="903"/>
      <c r="BY120" s="903"/>
      <c r="BZ120" s="903"/>
      <c r="CA120" s="903">
        <v>4598658</v>
      </c>
      <c r="CB120" s="903"/>
      <c r="CC120" s="903"/>
      <c r="CD120" s="903"/>
      <c r="CE120" s="903"/>
      <c r="CF120" s="927">
        <v>38.700000000000003</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4009043</v>
      </c>
      <c r="DH120" s="903"/>
      <c r="DI120" s="903"/>
      <c r="DJ120" s="903"/>
      <c r="DK120" s="903"/>
      <c r="DL120" s="903">
        <v>4137090</v>
      </c>
      <c r="DM120" s="903"/>
      <c r="DN120" s="903"/>
      <c r="DO120" s="903"/>
      <c r="DP120" s="903"/>
      <c r="DQ120" s="903">
        <v>4101472</v>
      </c>
      <c r="DR120" s="903"/>
      <c r="DS120" s="903"/>
      <c r="DT120" s="903"/>
      <c r="DU120" s="903"/>
      <c r="DV120" s="904">
        <v>34.5</v>
      </c>
      <c r="DW120" s="904"/>
      <c r="DX120" s="904"/>
      <c r="DY120" s="904"/>
      <c r="DZ120" s="905"/>
    </row>
    <row r="121" spans="1:130" s="226" customFormat="1" ht="26.25" customHeight="1">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229</v>
      </c>
      <c r="AB121" s="838"/>
      <c r="AC121" s="838"/>
      <c r="AD121" s="838"/>
      <c r="AE121" s="839"/>
      <c r="AF121" s="840" t="s">
        <v>464</v>
      </c>
      <c r="AG121" s="838"/>
      <c r="AH121" s="838"/>
      <c r="AI121" s="838"/>
      <c r="AJ121" s="839"/>
      <c r="AK121" s="840" t="s">
        <v>229</v>
      </c>
      <c r="AL121" s="838"/>
      <c r="AM121" s="838"/>
      <c r="AN121" s="838"/>
      <c r="AO121" s="839"/>
      <c r="AP121" s="885" t="s">
        <v>436</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1541271</v>
      </c>
      <c r="BR121" s="875"/>
      <c r="BS121" s="875"/>
      <c r="BT121" s="875"/>
      <c r="BU121" s="875"/>
      <c r="BV121" s="875">
        <v>1755402</v>
      </c>
      <c r="BW121" s="875"/>
      <c r="BX121" s="875"/>
      <c r="BY121" s="875"/>
      <c r="BZ121" s="875"/>
      <c r="CA121" s="875">
        <v>2156770</v>
      </c>
      <c r="CB121" s="875"/>
      <c r="CC121" s="875"/>
      <c r="CD121" s="875"/>
      <c r="CE121" s="875"/>
      <c r="CF121" s="936">
        <v>18.100000000000001</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1862741</v>
      </c>
      <c r="DH121" s="875"/>
      <c r="DI121" s="875"/>
      <c r="DJ121" s="875"/>
      <c r="DK121" s="875"/>
      <c r="DL121" s="875">
        <v>2058480</v>
      </c>
      <c r="DM121" s="875"/>
      <c r="DN121" s="875"/>
      <c r="DO121" s="875"/>
      <c r="DP121" s="875"/>
      <c r="DQ121" s="875">
        <v>2103446</v>
      </c>
      <c r="DR121" s="875"/>
      <c r="DS121" s="875"/>
      <c r="DT121" s="875"/>
      <c r="DU121" s="875"/>
      <c r="DV121" s="852">
        <v>17.7</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465</v>
      </c>
      <c r="AB122" s="838"/>
      <c r="AC122" s="838"/>
      <c r="AD122" s="838"/>
      <c r="AE122" s="839"/>
      <c r="AF122" s="840" t="s">
        <v>459</v>
      </c>
      <c r="AG122" s="838"/>
      <c r="AH122" s="838"/>
      <c r="AI122" s="838"/>
      <c r="AJ122" s="839"/>
      <c r="AK122" s="840" t="s">
        <v>459</v>
      </c>
      <c r="AL122" s="838"/>
      <c r="AM122" s="838"/>
      <c r="AN122" s="838"/>
      <c r="AO122" s="839"/>
      <c r="AP122" s="885" t="s">
        <v>229</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23357133</v>
      </c>
      <c r="BR122" s="906"/>
      <c r="BS122" s="906"/>
      <c r="BT122" s="906"/>
      <c r="BU122" s="906"/>
      <c r="BV122" s="906">
        <v>23013312</v>
      </c>
      <c r="BW122" s="906"/>
      <c r="BX122" s="906"/>
      <c r="BY122" s="906"/>
      <c r="BZ122" s="906"/>
      <c r="CA122" s="906">
        <v>23965697</v>
      </c>
      <c r="CB122" s="906"/>
      <c r="CC122" s="906"/>
      <c r="CD122" s="906"/>
      <c r="CE122" s="906"/>
      <c r="CF122" s="907">
        <v>201.5</v>
      </c>
      <c r="CG122" s="908"/>
      <c r="CH122" s="908"/>
      <c r="CI122" s="908"/>
      <c r="CJ122" s="908"/>
      <c r="CK122" s="930"/>
      <c r="CL122" s="916"/>
      <c r="CM122" s="916"/>
      <c r="CN122" s="916"/>
      <c r="CO122" s="917"/>
      <c r="CP122" s="896" t="s">
        <v>404</v>
      </c>
      <c r="CQ122" s="897"/>
      <c r="CR122" s="897"/>
      <c r="CS122" s="897"/>
      <c r="CT122" s="897"/>
      <c r="CU122" s="897"/>
      <c r="CV122" s="897"/>
      <c r="CW122" s="897"/>
      <c r="CX122" s="897"/>
      <c r="CY122" s="897"/>
      <c r="CZ122" s="897"/>
      <c r="DA122" s="897"/>
      <c r="DB122" s="897"/>
      <c r="DC122" s="897"/>
      <c r="DD122" s="897"/>
      <c r="DE122" s="897"/>
      <c r="DF122" s="898"/>
      <c r="DG122" s="874">
        <v>1586227</v>
      </c>
      <c r="DH122" s="875"/>
      <c r="DI122" s="875"/>
      <c r="DJ122" s="875"/>
      <c r="DK122" s="875"/>
      <c r="DL122" s="875">
        <v>1504495</v>
      </c>
      <c r="DM122" s="875"/>
      <c r="DN122" s="875"/>
      <c r="DO122" s="875"/>
      <c r="DP122" s="875"/>
      <c r="DQ122" s="875">
        <v>1491979</v>
      </c>
      <c r="DR122" s="875"/>
      <c r="DS122" s="875"/>
      <c r="DT122" s="875"/>
      <c r="DU122" s="875"/>
      <c r="DV122" s="852">
        <v>12.5</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436</v>
      </c>
      <c r="AG123" s="838"/>
      <c r="AH123" s="838"/>
      <c r="AI123" s="838"/>
      <c r="AJ123" s="839"/>
      <c r="AK123" s="840" t="s">
        <v>459</v>
      </c>
      <c r="AL123" s="838"/>
      <c r="AM123" s="838"/>
      <c r="AN123" s="838"/>
      <c r="AO123" s="839"/>
      <c r="AP123" s="885" t="s">
        <v>229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476</v>
      </c>
      <c r="BP123" s="939"/>
      <c r="BQ123" s="893">
        <v>30002756</v>
      </c>
      <c r="BR123" s="894"/>
      <c r="BS123" s="894"/>
      <c r="BT123" s="894"/>
      <c r="BU123" s="894"/>
      <c r="BV123" s="894">
        <v>30910484</v>
      </c>
      <c r="BW123" s="894"/>
      <c r="BX123" s="894"/>
      <c r="BY123" s="894"/>
      <c r="BZ123" s="894"/>
      <c r="CA123" s="894">
        <v>30721125</v>
      </c>
      <c r="CB123" s="894"/>
      <c r="CC123" s="894"/>
      <c r="CD123" s="894"/>
      <c r="CE123" s="894"/>
      <c r="CF123" s="804"/>
      <c r="CG123" s="805"/>
      <c r="CH123" s="805"/>
      <c r="CI123" s="805"/>
      <c r="CJ123" s="895"/>
      <c r="CK123" s="930"/>
      <c r="CL123" s="916"/>
      <c r="CM123" s="916"/>
      <c r="CN123" s="916"/>
      <c r="CO123" s="917"/>
      <c r="CP123" s="896" t="s">
        <v>477</v>
      </c>
      <c r="CQ123" s="897"/>
      <c r="CR123" s="897"/>
      <c r="CS123" s="897"/>
      <c r="CT123" s="897"/>
      <c r="CU123" s="897"/>
      <c r="CV123" s="897"/>
      <c r="CW123" s="897"/>
      <c r="CX123" s="897"/>
      <c r="CY123" s="897"/>
      <c r="CZ123" s="897"/>
      <c r="DA123" s="897"/>
      <c r="DB123" s="897"/>
      <c r="DC123" s="897"/>
      <c r="DD123" s="897"/>
      <c r="DE123" s="897"/>
      <c r="DF123" s="898"/>
      <c r="DG123" s="837">
        <v>1180883</v>
      </c>
      <c r="DH123" s="838"/>
      <c r="DI123" s="838"/>
      <c r="DJ123" s="838"/>
      <c r="DK123" s="839"/>
      <c r="DL123" s="840">
        <v>1086342</v>
      </c>
      <c r="DM123" s="838"/>
      <c r="DN123" s="838"/>
      <c r="DO123" s="838"/>
      <c r="DP123" s="839"/>
      <c r="DQ123" s="840">
        <v>977475</v>
      </c>
      <c r="DR123" s="838"/>
      <c r="DS123" s="838"/>
      <c r="DT123" s="838"/>
      <c r="DU123" s="839"/>
      <c r="DV123" s="885">
        <v>8.1999999999999993</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229</v>
      </c>
      <c r="AB124" s="838"/>
      <c r="AC124" s="838"/>
      <c r="AD124" s="838"/>
      <c r="AE124" s="839"/>
      <c r="AF124" s="840" t="s">
        <v>436</v>
      </c>
      <c r="AG124" s="838"/>
      <c r="AH124" s="838"/>
      <c r="AI124" s="838"/>
      <c r="AJ124" s="839"/>
      <c r="AK124" s="840" t="s">
        <v>229</v>
      </c>
      <c r="AL124" s="838"/>
      <c r="AM124" s="838"/>
      <c r="AN124" s="838"/>
      <c r="AO124" s="839"/>
      <c r="AP124" s="885" t="s">
        <v>229</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96</v>
      </c>
      <c r="BR124" s="892"/>
      <c r="BS124" s="892"/>
      <c r="BT124" s="892"/>
      <c r="BU124" s="892"/>
      <c r="BV124" s="892">
        <v>93.5</v>
      </c>
      <c r="BW124" s="892"/>
      <c r="BX124" s="892"/>
      <c r="BY124" s="892"/>
      <c r="BZ124" s="892"/>
      <c r="CA124" s="892">
        <v>108.6</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v>431872</v>
      </c>
      <c r="DH124" s="821"/>
      <c r="DI124" s="821"/>
      <c r="DJ124" s="821"/>
      <c r="DK124" s="822"/>
      <c r="DL124" s="823">
        <v>420552</v>
      </c>
      <c r="DM124" s="821"/>
      <c r="DN124" s="821"/>
      <c r="DO124" s="821"/>
      <c r="DP124" s="822"/>
      <c r="DQ124" s="823">
        <v>363280</v>
      </c>
      <c r="DR124" s="821"/>
      <c r="DS124" s="821"/>
      <c r="DT124" s="821"/>
      <c r="DU124" s="822"/>
      <c r="DV124" s="909">
        <v>3.1</v>
      </c>
      <c r="DW124" s="910"/>
      <c r="DX124" s="910"/>
      <c r="DY124" s="910"/>
      <c r="DZ124" s="911"/>
    </row>
    <row r="125" spans="1:130" s="226" customFormat="1" ht="26.25" customHeight="1">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436</v>
      </c>
      <c r="AB125" s="838"/>
      <c r="AC125" s="838"/>
      <c r="AD125" s="838"/>
      <c r="AE125" s="839"/>
      <c r="AF125" s="840" t="s">
        <v>229</v>
      </c>
      <c r="AG125" s="838"/>
      <c r="AH125" s="838"/>
      <c r="AI125" s="838"/>
      <c r="AJ125" s="839"/>
      <c r="AK125" s="840" t="s">
        <v>229</v>
      </c>
      <c r="AL125" s="838"/>
      <c r="AM125" s="838"/>
      <c r="AN125" s="838"/>
      <c r="AO125" s="839"/>
      <c r="AP125" s="885" t="s">
        <v>229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436</v>
      </c>
      <c r="DH125" s="903"/>
      <c r="DI125" s="903"/>
      <c r="DJ125" s="903"/>
      <c r="DK125" s="903"/>
      <c r="DL125" s="903" t="s">
        <v>464</v>
      </c>
      <c r="DM125" s="903"/>
      <c r="DN125" s="903"/>
      <c r="DO125" s="903"/>
      <c r="DP125" s="903"/>
      <c r="DQ125" s="903" t="s">
        <v>229</v>
      </c>
      <c r="DR125" s="903"/>
      <c r="DS125" s="903"/>
      <c r="DT125" s="903"/>
      <c r="DU125" s="903"/>
      <c r="DV125" s="904" t="s">
        <v>459</v>
      </c>
      <c r="DW125" s="904"/>
      <c r="DX125" s="904"/>
      <c r="DY125" s="904"/>
      <c r="DZ125" s="905"/>
    </row>
    <row r="126" spans="1:130" s="226" customFormat="1" ht="26.25" customHeight="1" thickBot="1">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229</v>
      </c>
      <c r="AB126" s="838"/>
      <c r="AC126" s="838"/>
      <c r="AD126" s="838"/>
      <c r="AE126" s="839"/>
      <c r="AF126" s="840" t="s">
        <v>229</v>
      </c>
      <c r="AG126" s="838"/>
      <c r="AH126" s="838"/>
      <c r="AI126" s="838"/>
      <c r="AJ126" s="839"/>
      <c r="AK126" s="840" t="s">
        <v>229</v>
      </c>
      <c r="AL126" s="838"/>
      <c r="AM126" s="838"/>
      <c r="AN126" s="838"/>
      <c r="AO126" s="839"/>
      <c r="AP126" s="885" t="s">
        <v>229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229</v>
      </c>
      <c r="DH126" s="875"/>
      <c r="DI126" s="875"/>
      <c r="DJ126" s="875"/>
      <c r="DK126" s="875"/>
      <c r="DL126" s="875" t="s">
        <v>229</v>
      </c>
      <c r="DM126" s="875"/>
      <c r="DN126" s="875"/>
      <c r="DO126" s="875"/>
      <c r="DP126" s="875"/>
      <c r="DQ126" s="875" t="s">
        <v>229</v>
      </c>
      <c r="DR126" s="875"/>
      <c r="DS126" s="875"/>
      <c r="DT126" s="875"/>
      <c r="DU126" s="875"/>
      <c r="DV126" s="852" t="s">
        <v>229</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13196</v>
      </c>
      <c r="AB127" s="838"/>
      <c r="AC127" s="838"/>
      <c r="AD127" s="838"/>
      <c r="AE127" s="839"/>
      <c r="AF127" s="840">
        <v>8492</v>
      </c>
      <c r="AG127" s="838"/>
      <c r="AH127" s="838"/>
      <c r="AI127" s="838"/>
      <c r="AJ127" s="839"/>
      <c r="AK127" s="840">
        <v>5464</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229</v>
      </c>
      <c r="DH127" s="875"/>
      <c r="DI127" s="875"/>
      <c r="DJ127" s="875"/>
      <c r="DK127" s="875"/>
      <c r="DL127" s="875" t="s">
        <v>229</v>
      </c>
      <c r="DM127" s="875"/>
      <c r="DN127" s="875"/>
      <c r="DO127" s="875"/>
      <c r="DP127" s="875"/>
      <c r="DQ127" s="875" t="s">
        <v>436</v>
      </c>
      <c r="DR127" s="875"/>
      <c r="DS127" s="875"/>
      <c r="DT127" s="875"/>
      <c r="DU127" s="875"/>
      <c r="DV127" s="852" t="s">
        <v>459</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176908</v>
      </c>
      <c r="AB128" s="859"/>
      <c r="AC128" s="859"/>
      <c r="AD128" s="859"/>
      <c r="AE128" s="860"/>
      <c r="AF128" s="861">
        <v>167321</v>
      </c>
      <c r="AG128" s="859"/>
      <c r="AH128" s="859"/>
      <c r="AI128" s="859"/>
      <c r="AJ128" s="860"/>
      <c r="AK128" s="861">
        <v>221760</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229</v>
      </c>
      <c r="BG128" s="845"/>
      <c r="BH128" s="845"/>
      <c r="BI128" s="845"/>
      <c r="BJ128" s="845"/>
      <c r="BK128" s="845"/>
      <c r="BL128" s="868"/>
      <c r="BM128" s="844">
        <v>12.83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436</v>
      </c>
      <c r="DH128" s="849"/>
      <c r="DI128" s="849"/>
      <c r="DJ128" s="849"/>
      <c r="DK128" s="849"/>
      <c r="DL128" s="849" t="s">
        <v>436</v>
      </c>
      <c r="DM128" s="849"/>
      <c r="DN128" s="849"/>
      <c r="DO128" s="849"/>
      <c r="DP128" s="849"/>
      <c r="DQ128" s="849" t="s">
        <v>436</v>
      </c>
      <c r="DR128" s="849"/>
      <c r="DS128" s="849"/>
      <c r="DT128" s="849"/>
      <c r="DU128" s="849"/>
      <c r="DV128" s="850" t="s">
        <v>436</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14815877</v>
      </c>
      <c r="AB129" s="838"/>
      <c r="AC129" s="838"/>
      <c r="AD129" s="838"/>
      <c r="AE129" s="839"/>
      <c r="AF129" s="840">
        <v>14619712</v>
      </c>
      <c r="AG129" s="838"/>
      <c r="AH129" s="838"/>
      <c r="AI129" s="838"/>
      <c r="AJ129" s="839"/>
      <c r="AK129" s="840">
        <v>14302392</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436</v>
      </c>
      <c r="BG129" s="828"/>
      <c r="BH129" s="828"/>
      <c r="BI129" s="828"/>
      <c r="BJ129" s="828"/>
      <c r="BK129" s="828"/>
      <c r="BL129" s="829"/>
      <c r="BM129" s="827">
        <v>17.829999999999998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2477845</v>
      </c>
      <c r="AB130" s="838"/>
      <c r="AC130" s="838"/>
      <c r="AD130" s="838"/>
      <c r="AE130" s="839"/>
      <c r="AF130" s="840">
        <v>2433139</v>
      </c>
      <c r="AG130" s="838"/>
      <c r="AH130" s="838"/>
      <c r="AI130" s="838"/>
      <c r="AJ130" s="839"/>
      <c r="AK130" s="840">
        <v>2405836</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12338032</v>
      </c>
      <c r="AB131" s="821"/>
      <c r="AC131" s="821"/>
      <c r="AD131" s="821"/>
      <c r="AE131" s="822"/>
      <c r="AF131" s="823">
        <v>12186573</v>
      </c>
      <c r="AG131" s="821"/>
      <c r="AH131" s="821"/>
      <c r="AI131" s="821"/>
      <c r="AJ131" s="822"/>
      <c r="AK131" s="823">
        <v>11896556</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108.6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10.170771159999999</v>
      </c>
      <c r="AB132" s="801"/>
      <c r="AC132" s="801"/>
      <c r="AD132" s="801"/>
      <c r="AE132" s="802"/>
      <c r="AF132" s="803">
        <v>10.662718720000001</v>
      </c>
      <c r="AG132" s="801"/>
      <c r="AH132" s="801"/>
      <c r="AI132" s="801"/>
      <c r="AJ132" s="802"/>
      <c r="AK132" s="803">
        <v>10.920925349999999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10.3</v>
      </c>
      <c r="AB133" s="780"/>
      <c r="AC133" s="780"/>
      <c r="AD133" s="780"/>
      <c r="AE133" s="781"/>
      <c r="AF133" s="779">
        <v>10.4</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Q+RaN9hRxcF/ItBldrgmcPsEHNC/mVXACzR1FG5DhIm2s+snUehlWEXESV0srPps5OtFcSCzMlh7afWsles8g==" saltValue="ZViyZaORgo2RrUV8kQsq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47zaysoqHmAY1+M5Dt2nQpjR364ARbFDTdW+WtSneThA2eWfoNUpdNXl5gmAqd9yYzBVHa2RxjVG1nAloiANw==" saltValue="VSR3ck49eDOJrTdBoJKC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JkEjNuuebMIBCyJnn8YdUNbSqELIiNrNTuiLOGU48XsENQgAhO/qDZJGuYFgvCeV9Ua120cIVzZADys4W+KnQ==" saltValue="LUtfXZMc7fCgRsTeC2xfp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3531250</v>
      </c>
      <c r="AP9" s="292">
        <v>75920</v>
      </c>
      <c r="AQ9" s="293">
        <v>89546</v>
      </c>
      <c r="AR9" s="294">
        <v>-15.2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209679</v>
      </c>
      <c r="AP10" s="295">
        <v>4508</v>
      </c>
      <c r="AQ10" s="296">
        <v>7518</v>
      </c>
      <c r="AR10" s="297">
        <v>-40</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461936</v>
      </c>
      <c r="AP11" s="295">
        <v>9931</v>
      </c>
      <c r="AQ11" s="296">
        <v>9181</v>
      </c>
      <c r="AR11" s="297">
        <v>8.1999999999999993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404</v>
      </c>
      <c r="AP12" s="295">
        <v>9</v>
      </c>
      <c r="AQ12" s="296">
        <v>1021</v>
      </c>
      <c r="AR12" s="297">
        <v>-99.1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11</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t="s">
        <v>516</v>
      </c>
      <c r="AP14" s="295" t="s">
        <v>516</v>
      </c>
      <c r="AQ14" s="296">
        <v>4082</v>
      </c>
      <c r="AR14" s="297" t="s">
        <v>516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121609</v>
      </c>
      <c r="AP15" s="295">
        <v>2615</v>
      </c>
      <c r="AQ15" s="296">
        <v>2228</v>
      </c>
      <c r="AR15" s="297">
        <v>17.399999999999999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-296264</v>
      </c>
      <c r="AP16" s="295">
        <v>-6369</v>
      </c>
      <c r="AQ16" s="296">
        <v>-8980</v>
      </c>
      <c r="AR16" s="297">
        <v>-29.1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4028614</v>
      </c>
      <c r="AP17" s="295">
        <v>86613</v>
      </c>
      <c r="AQ17" s="296">
        <v>104606</v>
      </c>
      <c r="AR17" s="297">
        <v>-17.2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8.56</v>
      </c>
      <c r="AP21" s="308">
        <v>10.09</v>
      </c>
      <c r="AQ21" s="309">
        <v>-1.53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97.7</v>
      </c>
      <c r="AP22" s="313">
        <v>97.8</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3242412</v>
      </c>
      <c r="AP32" s="322">
        <v>69710</v>
      </c>
      <c r="AQ32" s="323">
        <v>67805</v>
      </c>
      <c r="AR32" s="324">
        <v>2.8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516</v>
      </c>
      <c r="AP34" s="322" t="s">
        <v>516</v>
      </c>
      <c r="AQ34" s="323">
        <v>11</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631845</v>
      </c>
      <c r="AP35" s="322">
        <v>13584</v>
      </c>
      <c r="AQ35" s="323">
        <v>18110</v>
      </c>
      <c r="AR35" s="324">
        <v>-25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47024</v>
      </c>
      <c r="AP36" s="322">
        <v>1011</v>
      </c>
      <c r="AQ36" s="323">
        <v>2781</v>
      </c>
      <c r="AR36" s="324">
        <v>-63.6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5464</v>
      </c>
      <c r="AP37" s="322">
        <v>117</v>
      </c>
      <c r="AQ37" s="323">
        <v>1073</v>
      </c>
      <c r="AR37" s="324">
        <v>-89.1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v>65</v>
      </c>
      <c r="AP38" s="325">
        <v>1</v>
      </c>
      <c r="AQ38" s="326">
        <v>5</v>
      </c>
      <c r="AR38" s="314">
        <v>-80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-221760</v>
      </c>
      <c r="AP39" s="322">
        <v>-4768</v>
      </c>
      <c r="AQ39" s="323">
        <v>-3858</v>
      </c>
      <c r="AR39" s="324">
        <v>23.6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-2405836</v>
      </c>
      <c r="AP40" s="322">
        <v>-51724</v>
      </c>
      <c r="AQ40" s="323">
        <v>-59194</v>
      </c>
      <c r="AR40" s="324">
        <v>-12.6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1299214</v>
      </c>
      <c r="AP41" s="322">
        <v>27932</v>
      </c>
      <c r="AQ41" s="323">
        <v>26732</v>
      </c>
      <c r="AR41" s="324">
        <v>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2985995</v>
      </c>
      <c r="AN51" s="344">
        <v>61587</v>
      </c>
      <c r="AO51" s="345">
        <v>5.5</v>
      </c>
      <c r="AP51" s="346">
        <v>90961</v>
      </c>
      <c r="AQ51" s="347">
        <v>20.100000000000001</v>
      </c>
      <c r="AR51" s="348">
        <v>-14.6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1855197</v>
      </c>
      <c r="AN52" s="352">
        <v>38264</v>
      </c>
      <c r="AO52" s="353">
        <v>8.5</v>
      </c>
      <c r="AP52" s="354">
        <v>37720</v>
      </c>
      <c r="AQ52" s="355">
        <v>7.1</v>
      </c>
      <c r="AR52" s="356">
        <v>1.4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5149528</v>
      </c>
      <c r="AN53" s="344">
        <v>107086</v>
      </c>
      <c r="AO53" s="345">
        <v>73.900000000000006</v>
      </c>
      <c r="AP53" s="346">
        <v>106614</v>
      </c>
      <c r="AQ53" s="347">
        <v>17.2</v>
      </c>
      <c r="AR53" s="348">
        <v>56.7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3697612</v>
      </c>
      <c r="AN54" s="352">
        <v>76893</v>
      </c>
      <c r="AO54" s="353">
        <v>101</v>
      </c>
      <c r="AP54" s="354">
        <v>45545</v>
      </c>
      <c r="AQ54" s="355">
        <v>20.7</v>
      </c>
      <c r="AR54" s="356">
        <v>80.3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3906991</v>
      </c>
      <c r="AN55" s="344">
        <v>82000</v>
      </c>
      <c r="AO55" s="345">
        <v>-23.4</v>
      </c>
      <c r="AP55" s="346">
        <v>85459</v>
      </c>
      <c r="AQ55" s="347">
        <v>-19.8</v>
      </c>
      <c r="AR55" s="348">
        <v>-3.6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2820162</v>
      </c>
      <c r="AN56" s="352">
        <v>59190</v>
      </c>
      <c r="AO56" s="353">
        <v>-23</v>
      </c>
      <c r="AP56" s="354">
        <v>44378</v>
      </c>
      <c r="AQ56" s="355">
        <v>-2.6</v>
      </c>
      <c r="AR56" s="356">
        <v>-20.399999999999999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4304913</v>
      </c>
      <c r="AN57" s="344">
        <v>91419</v>
      </c>
      <c r="AO57" s="345">
        <v>11.5</v>
      </c>
      <c r="AP57" s="346">
        <v>83280</v>
      </c>
      <c r="AQ57" s="347">
        <v>-2.5</v>
      </c>
      <c r="AR57" s="348">
        <v>14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2620939</v>
      </c>
      <c r="AN58" s="352">
        <v>55658</v>
      </c>
      <c r="AO58" s="353">
        <v>-6</v>
      </c>
      <c r="AP58" s="354">
        <v>43123</v>
      </c>
      <c r="AQ58" s="355">
        <v>-2.8</v>
      </c>
      <c r="AR58" s="356">
        <v>-3.2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6672269</v>
      </c>
      <c r="AN59" s="344">
        <v>143450</v>
      </c>
      <c r="AO59" s="345">
        <v>56.9</v>
      </c>
      <c r="AP59" s="346">
        <v>88968</v>
      </c>
      <c r="AQ59" s="347">
        <v>6.8</v>
      </c>
      <c r="AR59" s="348">
        <v>50.1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4426665</v>
      </c>
      <c r="AN60" s="352">
        <v>95170</v>
      </c>
      <c r="AO60" s="353">
        <v>71</v>
      </c>
      <c r="AP60" s="354">
        <v>45482</v>
      </c>
      <c r="AQ60" s="355">
        <v>5.5</v>
      </c>
      <c r="AR60" s="356">
        <v>65.5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4603939</v>
      </c>
      <c r="AN61" s="359">
        <v>97108</v>
      </c>
      <c r="AO61" s="360">
        <v>24.9</v>
      </c>
      <c r="AP61" s="361">
        <v>91056</v>
      </c>
      <c r="AQ61" s="362">
        <v>4.4000000000000004</v>
      </c>
      <c r="AR61" s="348">
        <v>20.5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3084115</v>
      </c>
      <c r="AN62" s="352">
        <v>65035</v>
      </c>
      <c r="AO62" s="353">
        <v>30.3</v>
      </c>
      <c r="AP62" s="354">
        <v>43250</v>
      </c>
      <c r="AQ62" s="355">
        <v>5.6</v>
      </c>
      <c r="AR62" s="356">
        <v>24.7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iew2ZYqy3Y9+HHs02b02kZtej4kyApoZ5Nru1xC/vIxCsJP5EYhpoat2DICuMH9af8D+JB0Urq0k+NdfpOnbQ==" saltValue="5LiHCbKukyxGHlUvbPYO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fPL+c3D/qEZh44XimPnNld5RpfHEwiKY/iP7BQvIa10LuK/J8bORHaPkzjBE9LzkEwK2mZbLRmxom32YSoM2w==" saltValue="yqwJkwSfqQ+qhxOuZs1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1/flnPAKuW2QYc+CxFJzLRH6vyRQwFPvnjIBVB+GVKs6pOjzv6uNdLT9K73yhbpkkfXk4/pXeQS96eOrXZZ+g==" saltValue="22jLyk92cwWwjIlu9Z3k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14.19</v>
      </c>
      <c r="G47" s="12">
        <v>12.29</v>
      </c>
      <c r="H47" s="12">
        <v>12.94</v>
      </c>
      <c r="I47" s="12">
        <v>13.41</v>
      </c>
      <c r="J47" s="13">
        <v>11.34</v>
      </c>
    </row>
    <row r="48" spans="2:10" ht="57.75" customHeight="1">
      <c r="B48" s="14"/>
      <c r="C48" s="1214" t="s">
        <v>4</v>
      </c>
      <c r="D48" s="1214"/>
      <c r="E48" s="1215"/>
      <c r="F48" s="15">
        <v>5.31</v>
      </c>
      <c r="G48" s="16">
        <v>5.29</v>
      </c>
      <c r="H48" s="16">
        <v>6.07</v>
      </c>
      <c r="I48" s="16">
        <v>3.68</v>
      </c>
      <c r="J48" s="17">
        <v>3.9</v>
      </c>
    </row>
    <row r="49" spans="2:10" ht="57.75" customHeight="1" thickBot="1">
      <c r="B49" s="18"/>
      <c r="C49" s="1216" t="s">
        <v>5</v>
      </c>
      <c r="D49" s="1216"/>
      <c r="E49" s="1217"/>
      <c r="F49" s="19">
        <v>1.55</v>
      </c>
      <c r="G49" s="20" t="s">
        <v>563</v>
      </c>
      <c r="H49" s="20">
        <v>1.5</v>
      </c>
      <c r="I49" s="20" t="s">
        <v>564</v>
      </c>
      <c r="J49" s="21" t="s">
        <v>565</v>
      </c>
    </row>
    <row r="50" spans="2:10" ht="13.5" customHeight="1"/>
    <row r="51" spans="2:10" ht="13.5" hidden="1" customHeight="1"/>
    <row r="52" spans="2:10" ht="13.5" hidden="1" customHeight="1"/>
    <row r="53" spans="2:10" ht="13.5" hidden="1" customHeight="1"/>
  </sheetData>
  <sheetProtection algorithmName="SHA-512" hashValue="yUMpWAPoV2RWiE/TgVXuSE8XuNsIybFfO/6HFeBcA4SHW/xAfMbqK5lLppAGMscrJ5ThE4acSKspR2dZJ4omNA==" saltValue="ssk/ErZwcewPhRlcIXkP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2019-10-21T05:50:05Z</cp:lastPrinted>
  <dcterms:created xsi:type="dcterms:W3CDTF">2019-02-14T05:18:35Z</dcterms:created>
  <dcterms:modified xsi:type="dcterms:W3CDTF">2019-10-31T04:59:24Z</dcterms:modified>
  <cp:category/>
</cp:coreProperties>
</file>