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3.217\share\zaisei\D00400_公営企業等\公営企業\照会・通知\R2\02　照会\0203済0113【0203〆】公営企業に係る「経営比較分析表」の分析等について（照会）\50　最終データ\"/>
    </mc:Choice>
  </mc:AlternateContent>
  <workbookProtection workbookAlgorithmName="SHA-512" workbookHashValue="qp5m9qhFeJe0TG+TljBxK04a2vj9sJq+obfeiJpV7obaA/+/pC4d+m4B/be+uE48pW3IHxaN8ccp5Qg1iAdU1g==" workbookSaltValue="eNAHOfW1Mq/r/lcTdQ+ykA=="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D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<sst xmlns="http://schemas.openxmlformats.org/spreadsheetml/2006/main" count="236" uniqueCount="120">
  <si>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</si>
  <si>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</si>
  <si>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</si>
  <si>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</si>
  <si>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</si>
  <si>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</si>
  <si>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</si>
  <si>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</si>
  <si>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</si>
  <si>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</si>
  <si>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</si>
  <si>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</si>
  <si>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</si>
  <si>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</si>
  <si>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</si>
  <si>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</si>
  <si>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</si>
  <si>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</si>
  <si>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</si>
  <si>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</si>
  <si>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</si>
  <si>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</si>
  <si>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</si>
  <si>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</si>
  <si>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</si>
  <si>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</si>
  <si>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</si>
  <si>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</si>
  <si>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</si>
  <si>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</si>
  <si>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</si>
  <si>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</si>
  <si>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</si>
  <si>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</si>
  <si>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</si>
  <si>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</si>
  <si>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</si>
  <si>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</si>
  <si>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</si>
  <si>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</si>
  <si>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</si>
  <si>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</si>
  <si>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</si>
  <si>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</si>
  <si>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</si>
  <si>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</si>
  <si>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</si>
  <si>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</si>
  <si>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</si>
  <si>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</si>
  <si>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</si>
  <si>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</si>
  <si>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</si>
  <si>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</si>
  <si>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</si>
  <si>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</si>
  <si>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</si>
  <si>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</si>
  <si>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</si>
  <si>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</si>
  <si>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</si>
  <si>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</si>
  <si>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</si>
  <si>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</si>
  <si>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</si>
  <si>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</si>
  <si>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</si>
  <si>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</si>
  <si>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</si>
  <si>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</si>
  <si>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</si>
  <si>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</si>
  <si>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</si>
  <si>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</si>
  <si>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</si>
  <si>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</si>
  <si>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</si>
  <si>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</si>
  <si>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</si>
  <si>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</si>
  <si>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</si>
  <si>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</si>
  <si>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</si>
  <si>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</si>
  <si>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</si>
  <si>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</si>
  <si>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</si>
  <si>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</si>
  <si>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</si>
  <si>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</si>
  <si>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</si>
  <si>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</si>
  <si>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</si>
  <si>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</si>
  <si>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</si>
  <si>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</si>
  <si>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</si>
  <si>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</si>
  <si>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</si>
  <si>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</si>
  <si>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</si>
  <si>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</si>
  <si>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</si>
  <si>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</si>
  <si>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</si>
  <si>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</si>
  <si>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</si>
  <si>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</si>
  <si>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</si>
  <si>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</si>
  <si>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</si>
  <si>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</si>
  <si>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</si>
  <si>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</si>
  <si>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</si>
  <si>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</si>
  <si>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</si>
  <si>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平成22年度で事業を完了し、当初供用開始から10年以上経過している区域もありますが、今のところ改善の必要な個所はない状況です。今後は計画的な修繕・更新に取り組む必要があります。</t>
    <rPh sb="64" eb="66">
      <t>コンゴ</t>
    </rPh>
    <phoneticPr fontId="4"/>
  </si>
  <si>
    <t>　①令和2年4月1日より地方公営企業法の全部適用を行い、令和2年3月31日での打切り決算となったため、収益的収支比率は低くなってます。
　今後も引き続き経営の健全性について改善していく必要があります。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⑤経費回収率は56.80％と類似団体平均値、全国平均値をともに下回っています。今後もより一層、料金収入の確保及び料金水準の適正化、汚水処理費の削減が求められます。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⑦施設利用率は、類似団体の平均値より高い状況ですが、処理能力の40％台となっているため、効率的な利用が必要です。
　⑧水洗化率は、類似団体と比較してもまだまだ低い状況にあるため、更なる水洗化普及に直結する対策が必要です。</t>
    <rPh sb="2" eb="4">
      <t>レイワ</t>
    </rPh>
    <rPh sb="5" eb="6">
      <t>ネン</t>
    </rPh>
    <rPh sb="7" eb="8">
      <t>ガツ</t>
    </rPh>
    <rPh sb="9" eb="10">
      <t>ニチ</t>
    </rPh>
    <rPh sb="12" eb="14">
      <t>チホウ</t>
    </rPh>
    <rPh sb="14" eb="16">
      <t>コウエイ</t>
    </rPh>
    <rPh sb="16" eb="18">
      <t>キギョウ</t>
    </rPh>
    <rPh sb="18" eb="19">
      <t>ホウ</t>
    </rPh>
    <rPh sb="20" eb="22">
      <t>ゼンブ</t>
    </rPh>
    <rPh sb="22" eb="24">
      <t>テキヨウ</t>
    </rPh>
    <rPh sb="25" eb="26">
      <t>オコナ</t>
    </rPh>
    <rPh sb="28" eb="30">
      <t>レイワ</t>
    </rPh>
    <rPh sb="31" eb="32">
      <t>ネン</t>
    </rPh>
    <rPh sb="33" eb="34">
      <t>ガツ</t>
    </rPh>
    <rPh sb="36" eb="37">
      <t>ニチ</t>
    </rPh>
    <rPh sb="39" eb="41">
      <t>ウチキ</t>
    </rPh>
    <rPh sb="42" eb="44">
      <t>ケッサン</t>
    </rPh>
    <rPh sb="59" eb="60">
      <t>ヒク</t>
    </rPh>
    <rPh sb="72" eb="73">
      <t>ヒ</t>
    </rPh>
    <rPh sb="74" eb="75">
      <t>ツヅ</t>
    </rPh>
    <rPh sb="245" eb="247">
      <t>ルイジ</t>
    </rPh>
    <rPh sb="247" eb="249">
      <t>ダンタイ</t>
    </rPh>
    <rPh sb="249" eb="252">
      <t>ヘイキンチ</t>
    </rPh>
    <rPh sb="253" eb="255">
      <t>ゼンコク</t>
    </rPh>
    <rPh sb="255" eb="258">
      <t>ヘイキンチ</t>
    </rPh>
    <rPh sb="262" eb="264">
      <t>シタマワ</t>
    </rPh>
    <rPh sb="397" eb="398">
      <t>ダイ</t>
    </rPh>
    <phoneticPr fontId="4"/>
  </si>
  <si>
    <t>　供用開始から10年以上経過してはいますが、現在のところ大規模な改修・修繕は必要としていません。しかし、単年度に集中しないよう計画的な修繕・更新が必要です。
　下水道事業の安定的な運営を図るため令和2年4月1日に地方公営企業法の全部適用を行いました。それによりさらに詳しい経営状況等の把握が可能となります。また、経営戦略の策定や更なる水洗化普及活動により接続率向上を図り、料金収入の確保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</si>
</sst>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EC-45E6-A335-245E55C3421D}"/>
            </c:ext>
          </c:extLst>
        </c:ser>
        <c:dLbls>
          <c:showLegendKey val="0"/>
          <c:showVal val="0"/>
          <c:showCatName val="0"/>
          <c:showSerName val="0"/>
          <c:showPercent val="0"/>
          <c:showBubbleSize val="0"/>
        </c:dLbls>
        <c:gapWidth val="150"/>
        <c:axId val="380824592"/>
        <c:axId val="38082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xmlns:c16r2="http://schemas.microsoft.com/office/drawing/2015/06/chart">
            <c:ext xmlns:c16="http://schemas.microsoft.com/office/drawing/2014/chart" uri="{C3380CC4-5D6E-409C-BE32-E72D297353CC}">
              <c16:uniqueId val="{00000001-DAEC-45E6-A335-245E55C3421D}"/>
            </c:ext>
          </c:extLst>
        </c:ser>
        <c:dLbls>
          <c:showLegendKey val="0"/>
          <c:showVal val="0"/>
          <c:showCatName val="0"/>
          <c:showSerName val="0"/>
          <c:showPercent val="0"/>
          <c:showBubbleSize val="0"/>
        </c:dLbls>
        <c:marker val="1"/>
        <c:smooth val="0"/>
        <c:axId val="380824592"/>
        <c:axId val="380822632"/>
      </c:lineChart>
      <c:dateAx>
        <c:axId val="380824592"/>
        <c:scaling>
          <c:orientation val="minMax"/>
        </c:scaling>
        <c:delete val="1"/>
        <c:axPos val="b"/>
        <c:numFmt formatCode="&quot;H&quot;yy" sourceLinked="1"/>
        <c:majorTickMark val="none"/>
        <c:minorTickMark val="none"/>
        <c:tickLblPos val="none"/>
        <c:crossAx val="380822632"/>
        <c:crosses val="autoZero"/>
        <c:auto val="1"/>
        <c:lblOffset val="100"/>
        <c:baseTimeUnit val="years"/>
      </c:dateAx>
      <c:valAx>
        <c:axId val="38082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8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42.44</c:v>
                </c:pt>
                <c:pt idx="1">
                  <c:v>42.89</c:v>
                </c:pt>
                <c:pt idx="2">
                  <c:v>42.33</c:v>
                </c:pt>
                <c:pt idx="3">
                  <c:v>42.33</c:v>
                </c:pt>
                <c:pt idx="4">
                  <c:v>43.78</c:v>
                </c:pt>
              </c:numCache>
            </c:numRef>
          </c:val>
          <c:extLst xmlns:c16r2="http://schemas.microsoft.com/office/drawing/2015/06/chart">
            <c:ext xmlns:c16="http://schemas.microsoft.com/office/drawing/2014/chart" uri="{C3380CC4-5D6E-409C-BE32-E72D297353CC}">
              <c16:uniqueId val="{00000000-B996-4634-AB22-0CFF20962AB5}"/>
            </c:ext>
          </c:extLst>
        </c:ser>
        <c:dLbls>
          <c:showLegendKey val="0"/>
          <c:showVal val="0"/>
          <c:showCatName val="0"/>
          <c:showSerName val="0"/>
          <c:showPercent val="0"/>
          <c:showBubbleSize val="0"/>
        </c:dLbls>
        <c:gapWidth val="150"/>
        <c:axId val="382785768"/>
        <c:axId val="38278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xmlns:c16r2="http://schemas.microsoft.com/office/drawing/2015/06/chart">
            <c:ext xmlns:c16="http://schemas.microsoft.com/office/drawing/2014/chart" uri="{C3380CC4-5D6E-409C-BE32-E72D297353CC}">
              <c16:uniqueId val="{00000001-B996-4634-AB22-0CFF20962AB5}"/>
            </c:ext>
          </c:extLst>
        </c:ser>
        <c:dLbls>
          <c:showLegendKey val="0"/>
          <c:showVal val="0"/>
          <c:showCatName val="0"/>
          <c:showSerName val="0"/>
          <c:showPercent val="0"/>
          <c:showBubbleSize val="0"/>
        </c:dLbls>
        <c:marker val="1"/>
        <c:smooth val="0"/>
        <c:axId val="382785768"/>
        <c:axId val="382786160"/>
      </c:lineChart>
      <c:dateAx>
        <c:axId val="382785768"/>
        <c:scaling>
          <c:orientation val="minMax"/>
        </c:scaling>
        <c:delete val="1"/>
        <c:axPos val="b"/>
        <c:numFmt formatCode="&quot;H&quot;yy" sourceLinked="1"/>
        <c:majorTickMark val="none"/>
        <c:minorTickMark val="none"/>
        <c:tickLblPos val="none"/>
        <c:crossAx val="382786160"/>
        <c:crosses val="autoZero"/>
        <c:auto val="1"/>
        <c:lblOffset val="100"/>
        <c:baseTimeUnit val="years"/>
      </c:dateAx>
      <c:valAx>
        <c:axId val="3827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56.69</c:v>
                </c:pt>
                <c:pt idx="1">
                  <c:v>58.31</c:v>
                </c:pt>
                <c:pt idx="2">
                  <c:v>59.44</c:v>
                </c:pt>
                <c:pt idx="3">
                  <c:v>59.44</c:v>
                </c:pt>
                <c:pt idx="4">
                  <c:v>59.44</c:v>
                </c:pt>
              </c:numCache>
            </c:numRef>
          </c:val>
          <c:extLst xmlns:c16r2="http://schemas.microsoft.com/office/drawing/2015/06/chart">
            <c:ext xmlns:c16="http://schemas.microsoft.com/office/drawing/2014/chart" uri="{C3380CC4-5D6E-409C-BE32-E72D297353CC}">
              <c16:uniqueId val="{00000000-0FD0-4E42-9CD7-0464E2DB30DB}"/>
            </c:ext>
          </c:extLst>
        </c:ser>
        <c:dLbls>
          <c:showLegendKey val="0"/>
          <c:showVal val="0"/>
          <c:showCatName val="0"/>
          <c:showSerName val="0"/>
          <c:showPercent val="0"/>
          <c:showBubbleSize val="0"/>
        </c:dLbls>
        <c:gapWidth val="150"/>
        <c:axId val="382786552"/>
        <c:axId val="38278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xmlns:c16r2="http://schemas.microsoft.com/office/drawing/2015/06/chart">
            <c:ext xmlns:c16="http://schemas.microsoft.com/office/drawing/2014/chart" uri="{C3380CC4-5D6E-409C-BE32-E72D297353CC}">
              <c16:uniqueId val="{00000001-0FD0-4E42-9CD7-0464E2DB30DB}"/>
            </c:ext>
          </c:extLst>
        </c:ser>
        <c:dLbls>
          <c:showLegendKey val="0"/>
          <c:showVal val="0"/>
          <c:showCatName val="0"/>
          <c:showSerName val="0"/>
          <c:showPercent val="0"/>
          <c:showBubbleSize val="0"/>
        </c:dLbls>
        <c:marker val="1"/>
        <c:smooth val="0"/>
        <c:axId val="382786552"/>
        <c:axId val="382788120"/>
      </c:lineChart>
      <c:dateAx>
        <c:axId val="382786552"/>
        <c:scaling>
          <c:orientation val="minMax"/>
        </c:scaling>
        <c:delete val="1"/>
        <c:axPos val="b"/>
        <c:numFmt formatCode="&quot;H&quot;yy" sourceLinked="1"/>
        <c:majorTickMark val="none"/>
        <c:minorTickMark val="none"/>
        <c:tickLblPos val="none"/>
        <c:crossAx val="382788120"/>
        <c:crosses val="autoZero"/>
        <c:auto val="1"/>
        <c:lblOffset val="100"/>
        <c:baseTimeUnit val="years"/>
      </c:dateAx>
      <c:valAx>
        <c:axId val="38278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8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92.15</c:v>
                </c:pt>
                <c:pt idx="1">
                  <c:v>108.64</c:v>
                </c:pt>
                <c:pt idx="2">
                  <c:v>92.87</c:v>
                </c:pt>
                <c:pt idx="3">
                  <c:v>100.25</c:v>
                </c:pt>
                <c:pt idx="4">
                  <c:v>55.93</c:v>
                </c:pt>
              </c:numCache>
            </c:numRef>
          </c:val>
          <c:extLst xmlns:c16r2="http://schemas.microsoft.com/office/drawing/2015/06/chart">
            <c:ext xmlns:c16="http://schemas.microsoft.com/office/drawing/2014/chart" uri="{C3380CC4-5D6E-409C-BE32-E72D297353CC}">
              <c16:uniqueId val="{00000000-1E6D-43AC-8662-C12BDBD07AAB}"/>
            </c:ext>
          </c:extLst>
        </c:ser>
        <c:dLbls>
          <c:showLegendKey val="0"/>
          <c:showVal val="0"/>
          <c:showCatName val="0"/>
          <c:showSerName val="0"/>
          <c:showPercent val="0"/>
          <c:showBubbleSize val="0"/>
        </c:dLbls>
        <c:gapWidth val="150"/>
        <c:axId val="382125288"/>
        <c:axId val="38212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D-43AC-8662-C12BDBD07AAB}"/>
            </c:ext>
          </c:extLst>
        </c:ser>
        <c:dLbls>
          <c:showLegendKey val="0"/>
          <c:showVal val="0"/>
          <c:showCatName val="0"/>
          <c:showSerName val="0"/>
          <c:showPercent val="0"/>
          <c:showBubbleSize val="0"/>
        </c:dLbls>
        <c:marker val="1"/>
        <c:smooth val="0"/>
        <c:axId val="382125288"/>
        <c:axId val="382124504"/>
      </c:lineChart>
      <c:dateAx>
        <c:axId val="382125288"/>
        <c:scaling>
          <c:orientation val="minMax"/>
        </c:scaling>
        <c:delete val="1"/>
        <c:axPos val="b"/>
        <c:numFmt formatCode="&quot;H&quot;yy" sourceLinked="1"/>
        <c:majorTickMark val="none"/>
        <c:minorTickMark val="none"/>
        <c:tickLblPos val="none"/>
        <c:crossAx val="382124504"/>
        <c:crosses val="autoZero"/>
        <c:auto val="1"/>
        <c:lblOffset val="100"/>
        <c:baseTimeUnit val="years"/>
      </c:dateAx>
      <c:valAx>
        <c:axId val="3821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A6-40C6-B643-FDCE8013FEB0}"/>
            </c:ext>
          </c:extLst>
        </c:ser>
        <c:dLbls>
          <c:showLegendKey val="0"/>
          <c:showVal val="0"/>
          <c:showCatName val="0"/>
          <c:showSerName val="0"/>
          <c:showPercent val="0"/>
          <c:showBubbleSize val="0"/>
        </c:dLbls>
        <c:gapWidth val="150"/>
        <c:axId val="382122936"/>
        <c:axId val="382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A6-40C6-B643-FDCE8013FEB0}"/>
            </c:ext>
          </c:extLst>
        </c:ser>
        <c:dLbls>
          <c:showLegendKey val="0"/>
          <c:showVal val="0"/>
          <c:showCatName val="0"/>
          <c:showSerName val="0"/>
          <c:showPercent val="0"/>
          <c:showBubbleSize val="0"/>
        </c:dLbls>
        <c:marker val="1"/>
        <c:smooth val="0"/>
        <c:axId val="382122936"/>
        <c:axId val="382123328"/>
      </c:lineChart>
      <c:dateAx>
        <c:axId val="382122936"/>
        <c:scaling>
          <c:orientation val="minMax"/>
        </c:scaling>
        <c:delete val="1"/>
        <c:axPos val="b"/>
        <c:numFmt formatCode="&quot;H&quot;yy" sourceLinked="1"/>
        <c:majorTickMark val="none"/>
        <c:minorTickMark val="none"/>
        <c:tickLblPos val="none"/>
        <c:crossAx val="382123328"/>
        <c:crosses val="autoZero"/>
        <c:auto val="1"/>
        <c:lblOffset val="100"/>
        <c:baseTimeUnit val="years"/>
      </c:dateAx>
      <c:valAx>
        <c:axId val="382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2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69-49FF-8C89-0F6ADFDC027C}"/>
            </c:ext>
          </c:extLst>
        </c:ser>
        <c:dLbls>
          <c:showLegendKey val="0"/>
          <c:showVal val="0"/>
          <c:showCatName val="0"/>
          <c:showSerName val="0"/>
          <c:showPercent val="0"/>
          <c:showBubbleSize val="0"/>
        </c:dLbls>
        <c:gapWidth val="150"/>
        <c:axId val="382124112"/>
        <c:axId val="38246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9-49FF-8C89-0F6ADFDC027C}"/>
            </c:ext>
          </c:extLst>
        </c:ser>
        <c:dLbls>
          <c:showLegendKey val="0"/>
          <c:showVal val="0"/>
          <c:showCatName val="0"/>
          <c:showSerName val="0"/>
          <c:showPercent val="0"/>
          <c:showBubbleSize val="0"/>
        </c:dLbls>
        <c:marker val="1"/>
        <c:smooth val="0"/>
        <c:axId val="382124112"/>
        <c:axId val="382460456"/>
      </c:lineChart>
      <c:dateAx>
        <c:axId val="382124112"/>
        <c:scaling>
          <c:orientation val="minMax"/>
        </c:scaling>
        <c:delete val="1"/>
        <c:axPos val="b"/>
        <c:numFmt formatCode="&quot;H&quot;yy" sourceLinked="1"/>
        <c:majorTickMark val="none"/>
        <c:minorTickMark val="none"/>
        <c:tickLblPos val="none"/>
        <c:crossAx val="382460456"/>
        <c:crosses val="autoZero"/>
        <c:auto val="1"/>
        <c:lblOffset val="100"/>
        <c:baseTimeUnit val="years"/>
      </c:dateAx>
      <c:valAx>
        <c:axId val="3824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9-4504-AE13-ABC15AAB8798}"/>
            </c:ext>
          </c:extLst>
        </c:ser>
        <c:dLbls>
          <c:showLegendKey val="0"/>
          <c:showVal val="0"/>
          <c:showCatName val="0"/>
          <c:showSerName val="0"/>
          <c:showPercent val="0"/>
          <c:showBubbleSize val="0"/>
        </c:dLbls>
        <c:gapWidth val="150"/>
        <c:axId val="382460848"/>
        <c:axId val="38245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9-4504-AE13-ABC15AAB8798}"/>
            </c:ext>
          </c:extLst>
        </c:ser>
        <c:dLbls>
          <c:showLegendKey val="0"/>
          <c:showVal val="0"/>
          <c:showCatName val="0"/>
          <c:showSerName val="0"/>
          <c:showPercent val="0"/>
          <c:showBubbleSize val="0"/>
        </c:dLbls>
        <c:marker val="1"/>
        <c:smooth val="0"/>
        <c:axId val="382460848"/>
        <c:axId val="382458104"/>
      </c:lineChart>
      <c:dateAx>
        <c:axId val="382460848"/>
        <c:scaling>
          <c:orientation val="minMax"/>
        </c:scaling>
        <c:delete val="1"/>
        <c:axPos val="b"/>
        <c:numFmt formatCode="&quot;H&quot;yy" sourceLinked="1"/>
        <c:majorTickMark val="none"/>
        <c:minorTickMark val="none"/>
        <c:tickLblPos val="none"/>
        <c:crossAx val="382458104"/>
        <c:crosses val="autoZero"/>
        <c:auto val="1"/>
        <c:lblOffset val="100"/>
        <c:baseTimeUnit val="years"/>
      </c:dateAx>
      <c:valAx>
        <c:axId val="38245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6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8D-4CB1-9D4B-225842392564}"/>
            </c:ext>
          </c:extLst>
        </c:ser>
        <c:dLbls>
          <c:showLegendKey val="0"/>
          <c:showVal val="0"/>
          <c:showCatName val="0"/>
          <c:showSerName val="0"/>
          <c:showPercent val="0"/>
          <c:showBubbleSize val="0"/>
        </c:dLbls>
        <c:gapWidth val="150"/>
        <c:axId val="382459280"/>
        <c:axId val="38245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8D-4CB1-9D4B-225842392564}"/>
            </c:ext>
          </c:extLst>
        </c:ser>
        <c:dLbls>
          <c:showLegendKey val="0"/>
          <c:showVal val="0"/>
          <c:showCatName val="0"/>
          <c:showSerName val="0"/>
          <c:showPercent val="0"/>
          <c:showBubbleSize val="0"/>
        </c:dLbls>
        <c:marker val="1"/>
        <c:smooth val="0"/>
        <c:axId val="382459280"/>
        <c:axId val="382454576"/>
      </c:lineChart>
      <c:dateAx>
        <c:axId val="382459280"/>
        <c:scaling>
          <c:orientation val="minMax"/>
        </c:scaling>
        <c:delete val="1"/>
        <c:axPos val="b"/>
        <c:numFmt formatCode="&quot;H&quot;yy" sourceLinked="1"/>
        <c:majorTickMark val="none"/>
        <c:minorTickMark val="none"/>
        <c:tickLblPos val="none"/>
        <c:crossAx val="382454576"/>
        <c:crosses val="autoZero"/>
        <c:auto val="1"/>
        <c:lblOffset val="100"/>
        <c:baseTimeUnit val="years"/>
      </c:dateAx>
      <c:valAx>
        <c:axId val="3824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5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C0-41CC-B9E6-F0A679674754}"/>
            </c:ext>
          </c:extLst>
        </c:ser>
        <c:dLbls>
          <c:showLegendKey val="0"/>
          <c:showVal val="0"/>
          <c:showCatName val="0"/>
          <c:showSerName val="0"/>
          <c:showPercent val="0"/>
          <c:showBubbleSize val="0"/>
        </c:dLbls>
        <c:gapWidth val="150"/>
        <c:axId val="382455752"/>
        <c:axId val="38245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xmlns:c16r2="http://schemas.microsoft.com/office/drawing/2015/06/chart">
            <c:ext xmlns:c16="http://schemas.microsoft.com/office/drawing/2014/chart" uri="{C3380CC4-5D6E-409C-BE32-E72D297353CC}">
              <c16:uniqueId val="{00000001-4EC0-41CC-B9E6-F0A679674754}"/>
            </c:ext>
          </c:extLst>
        </c:ser>
        <c:dLbls>
          <c:showLegendKey val="0"/>
          <c:showVal val="0"/>
          <c:showCatName val="0"/>
          <c:showSerName val="0"/>
          <c:showPercent val="0"/>
          <c:showBubbleSize val="0"/>
        </c:dLbls>
        <c:marker val="1"/>
        <c:smooth val="0"/>
        <c:axId val="382455752"/>
        <c:axId val="382456536"/>
      </c:lineChart>
      <c:dateAx>
        <c:axId val="382455752"/>
        <c:scaling>
          <c:orientation val="minMax"/>
        </c:scaling>
        <c:delete val="1"/>
        <c:axPos val="b"/>
        <c:numFmt formatCode="&quot;H&quot;yy" sourceLinked="1"/>
        <c:majorTickMark val="none"/>
        <c:minorTickMark val="none"/>
        <c:tickLblPos val="none"/>
        <c:crossAx val="382456536"/>
        <c:crosses val="autoZero"/>
        <c:auto val="1"/>
        <c:lblOffset val="100"/>
        <c:baseTimeUnit val="years"/>
      </c:dateAx>
      <c:valAx>
        <c:axId val="3824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48.41</c:v>
                </c:pt>
                <c:pt idx="1">
                  <c:v>69.2</c:v>
                </c:pt>
                <c:pt idx="2">
                  <c:v>53.02</c:v>
                </c:pt>
                <c:pt idx="3">
                  <c:v>52.68</c:v>
                </c:pt>
                <c:pt idx="4">
                  <c:v>56.8</c:v>
                </c:pt>
              </c:numCache>
            </c:numRef>
          </c:val>
          <c:extLst xmlns:c16r2="http://schemas.microsoft.com/office/drawing/2015/06/chart">
            <c:ext xmlns:c16="http://schemas.microsoft.com/office/drawing/2014/chart" uri="{C3380CC4-5D6E-409C-BE32-E72D297353CC}">
              <c16:uniqueId val="{00000000-F935-4E39-8A24-7DBF577AF68C}"/>
            </c:ext>
          </c:extLst>
        </c:ser>
        <c:dLbls>
          <c:showLegendKey val="0"/>
          <c:showVal val="0"/>
          <c:showCatName val="0"/>
          <c:showSerName val="0"/>
          <c:showPercent val="0"/>
          <c:showBubbleSize val="0"/>
        </c:dLbls>
        <c:gapWidth val="150"/>
        <c:axId val="382456928"/>
        <c:axId val="38245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xmlns:c16r2="http://schemas.microsoft.com/office/drawing/2015/06/chart">
            <c:ext xmlns:c16="http://schemas.microsoft.com/office/drawing/2014/chart" uri="{C3380CC4-5D6E-409C-BE32-E72D297353CC}">
              <c16:uniqueId val="{00000001-F935-4E39-8A24-7DBF577AF68C}"/>
            </c:ext>
          </c:extLst>
        </c:ser>
        <c:dLbls>
          <c:showLegendKey val="0"/>
          <c:showVal val="0"/>
          <c:showCatName val="0"/>
          <c:showSerName val="0"/>
          <c:showPercent val="0"/>
          <c:showBubbleSize val="0"/>
        </c:dLbls>
        <c:marker val="1"/>
        <c:smooth val="0"/>
        <c:axId val="382456928"/>
        <c:axId val="382454968"/>
      </c:lineChart>
      <c:dateAx>
        <c:axId val="382456928"/>
        <c:scaling>
          <c:orientation val="minMax"/>
        </c:scaling>
        <c:delete val="1"/>
        <c:axPos val="b"/>
        <c:numFmt formatCode="&quot;H&quot;yy" sourceLinked="1"/>
        <c:majorTickMark val="none"/>
        <c:minorTickMark val="none"/>
        <c:tickLblPos val="none"/>
        <c:crossAx val="382454968"/>
        <c:crosses val="autoZero"/>
        <c:auto val="1"/>
        <c:lblOffset val="100"/>
        <c:baseTimeUnit val="years"/>
      </c:dateAx>
      <c:valAx>
        <c:axId val="38245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191.44</c:v>
                </c:pt>
                <c:pt idx="1">
                  <c:v>186.13</c:v>
                </c:pt>
                <c:pt idx="2">
                  <c:v>208.38</c:v>
                </c:pt>
                <c:pt idx="3">
                  <c:v>215.05</c:v>
                </c:pt>
                <c:pt idx="4">
                  <c:v>182.17</c:v>
                </c:pt>
              </c:numCache>
            </c:numRef>
          </c:val>
          <c:extLst xmlns:c16r2="http://schemas.microsoft.com/office/drawing/2015/06/chart">
            <c:ext xmlns:c16="http://schemas.microsoft.com/office/drawing/2014/chart" uri="{C3380CC4-5D6E-409C-BE32-E72D297353CC}">
              <c16:uniqueId val="{00000000-4513-4CDE-96D2-E0941F9A6E16}"/>
            </c:ext>
          </c:extLst>
        </c:ser>
        <c:dLbls>
          <c:showLegendKey val="0"/>
          <c:showVal val="0"/>
          <c:showCatName val="0"/>
          <c:showSerName val="0"/>
          <c:showPercent val="0"/>
          <c:showBubbleSize val="0"/>
        </c:dLbls>
        <c:gapWidth val="150"/>
        <c:axId val="382457712"/>
        <c:axId val="38278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xmlns:c16r2="http://schemas.microsoft.com/office/drawing/2015/06/chart">
            <c:ext xmlns:c16="http://schemas.microsoft.com/office/drawing/2014/chart" uri="{C3380CC4-5D6E-409C-BE32-E72D297353CC}">
              <c16:uniqueId val="{00000001-4513-4CDE-96D2-E0941F9A6E16}"/>
            </c:ext>
          </c:extLst>
        </c:ser>
        <c:dLbls>
          <c:showLegendKey val="0"/>
          <c:showVal val="0"/>
          <c:showCatName val="0"/>
          <c:showSerName val="0"/>
          <c:showPercent val="0"/>
          <c:showBubbleSize val="0"/>
        </c:dLbls>
        <c:marker val="1"/>
        <c:smooth val="0"/>
        <c:axId val="382457712"/>
        <c:axId val="382789296"/>
      </c:lineChart>
      <c:dateAx>
        <c:axId val="382457712"/>
        <c:scaling>
          <c:orientation val="minMax"/>
        </c:scaling>
        <c:delete val="1"/>
        <c:axPos val="b"/>
        <c:numFmt formatCode="&quot;H&quot;yy" sourceLinked="1"/>
        <c:majorTickMark val="none"/>
        <c:minorTickMark val="none"/>
        <c:tickLblPos val="none"/>
        <c:crossAx val="382789296"/>
        <c:crosses val="autoZero"/>
        <c:auto val="1"/>
        <c:lblOffset val="100"/>
        <c:baseTimeUnit val="years"/>
      </c:dateAx>
      <c:valAx>
        <c:axId val="38278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5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45334</v>
      </c>
      <c r="AM8" s="69"/>
      <c r="AN8" s="69"/>
      <c r="AO8" s="69"/>
      <c r="AP8" s="69"/>
      <c r="AQ8" s="69"/>
      <c r="AR8" s="69"/>
      <c r="AS8" s="69"/>
      <c r="AT8" s="68">
        <f>データ!T6</f>
        <v>562.95000000000005</v>
      </c>
      <c r="AU8" s="68"/>
      <c r="AV8" s="68"/>
      <c r="AW8" s="68"/>
      <c r="AX8" s="68"/>
      <c r="AY8" s="68"/>
      <c r="AZ8" s="68"/>
      <c r="BA8" s="68"/>
      <c r="BB8" s="68">
        <f>データ!U6</f>
        <v>80.53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3.12</v>
      </c>
      <c r="Q10" s="68"/>
      <c r="R10" s="68"/>
      <c r="S10" s="68"/>
      <c r="T10" s="68"/>
      <c r="U10" s="68"/>
      <c r="V10" s="68"/>
      <c r="W10" s="68">
        <f>データ!Q6</f>
        <v>90.06</v>
      </c>
      <c r="X10" s="68"/>
      <c r="Y10" s="68"/>
      <c r="Z10" s="68"/>
      <c r="AA10" s="68"/>
      <c r="AB10" s="68"/>
      <c r="AC10" s="68"/>
      <c r="AD10" s="69">
        <f>データ!R6</f>
        <v>2200</v>
      </c>
      <c r="AE10" s="69"/>
      <c r="AF10" s="69"/>
      <c r="AG10" s="69"/>
      <c r="AH10" s="69"/>
      <c r="AI10" s="69"/>
      <c r="AJ10" s="69"/>
      <c r="AK10" s="2"/>
      <c r="AL10" s="69">
        <f>データ!V6</f>
        <v>1420</v>
      </c>
      <c r="AM10" s="69"/>
      <c r="AN10" s="69"/>
      <c r="AO10" s="69"/>
      <c r="AP10" s="69"/>
      <c r="AQ10" s="69"/>
      <c r="AR10" s="69"/>
      <c r="AS10" s="69"/>
      <c r="AT10" s="68">
        <f>データ!W6</f>
        <v>0.7</v>
      </c>
      <c r="AU10" s="68"/>
      <c r="AV10" s="68"/>
      <c r="AW10" s="68"/>
      <c r="AX10" s="68"/>
      <c r="AY10" s="68"/>
      <c r="AZ10" s="68"/>
      <c r="BA10" s="68"/>
      <c r="BB10" s="68">
        <f>データ!X6</f>
        <v>2028.57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hO2iLxhhpkdHn7rQDgARrDM7mq9zk3isxhTxOeZx9X8S+zcL8neLSnigeEEBz311qwZTCni/P1O64jE7OsSvUA==" saltValue="KJLEAX10w2raEQPiYReV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452050</v>
      </c>
      <c r="D6" s="33">
        <f t="shared" si="3"/>
        <v>47</v>
      </c>
      <c r="E6" s="33">
        <f t="shared" si="3"/>
        <v>17</v>
      </c>
      <c r="F6" s="33">
        <f t="shared" si="3"/>
        <v>4</v>
      </c>
      <c r="G6" s="33">
        <f t="shared" si="3"/>
        <v>0</v>
      </c>
      <c r="H6" s="33" t="str">
        <f t="shared" si="3"/>
        <v>宮崎県　小林市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3.12</v>
      </c>
      <c r="Q6" s="34">
        <f t="shared" si="3"/>
        <v>90.06</v>
      </c>
      <c r="R6" s="34">
        <f t="shared" si="3"/>
        <v>2200</v>
      </c>
      <c r="S6" s="34">
        <f t="shared" si="3"/>
        <v>45334</v>
      </c>
      <c r="T6" s="34">
        <f t="shared" si="3"/>
        <v>562.95000000000005</v>
      </c>
      <c r="U6" s="34">
        <f t="shared" si="3"/>
        <v>80.53</v>
      </c>
      <c r="V6" s="34">
        <f t="shared" si="3"/>
        <v>1420</v>
      </c>
      <c r="W6" s="34">
        <f t="shared" si="3"/>
        <v>0.7</v>
      </c>
      <c r="X6" s="34">
        <f t="shared" si="3"/>
        <v>2028.57</v>
      </c>
      <c r="Y6" s="35">
        <f>IF(Y7="",NA(),Y7)</f>
        <v>92.15</v>
      </c>
      <c r="Z6" s="35">
        <f t="shared" ref="Z6:AH6" si="4">IF(Z7="",NA(),Z7)</f>
        <v>108.64</v>
      </c>
      <c r="AA6" s="35">
        <f t="shared" si="4"/>
        <v>92.87</v>
      </c>
      <c r="AB6" s="35">
        <f t="shared" si="4"/>
        <v>100.25</v>
      </c>
      <c r="AC6" s="35">
        <f t="shared" si="4"/>
        <v>55.93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48.41</v>
      </c>
      <c r="BR6" s="35">
        <f t="shared" ref="BR6:BZ6" si="8">IF(BR7="",NA(),BR7)</f>
        <v>69.2</v>
      </c>
      <c r="BS6" s="35">
        <f t="shared" si="8"/>
        <v>53.02</v>
      </c>
      <c r="BT6" s="35">
        <f t="shared" si="8"/>
        <v>52.68</v>
      </c>
      <c r="BU6" s="35">
        <f t="shared" si="8"/>
        <v>56.8</v>
      </c>
      <c r="BV6" s="35">
        <f t="shared" si="8"/>
        <v>49.22</v>
      </c>
      <c r="BW6" s="35">
        <f t="shared" si="8"/>
        <v>53.7</v>
      </c>
      <c r="BX6" s="35">
        <f t="shared" si="8"/>
        <v>61.54</v>
      </c>
      <c r="BY6" s="35">
        <f t="shared" si="8"/>
        <v>63.97</v>
      </c>
      <c r="BZ6" s="35">
        <f t="shared" si="8"/>
        <v>59.67</v>
      </c>
      <c r="CA6" s="34" t="str">
        <f>IF(CA7="","",IF(CA7="-","【-】","【"&amp;SUBSTITUTE(TEXT(CA7,"#,##0.00"),"-","△")&amp;"】"))</f>
        <v>【74.17】</v>
      </c>
      <c r="CB6" s="35">
        <f>IF(CB7="",NA(),CB7)</f>
        <v>191.44</v>
      </c>
      <c r="CC6" s="35">
        <f t="shared" ref="CC6:CK6" si="9">IF(CC7="",NA(),CC7)</f>
        <v>186.13</v>
      </c>
      <c r="CD6" s="35">
        <f t="shared" si="9"/>
        <v>208.38</v>
      </c>
      <c r="CE6" s="35">
        <f t="shared" si="9"/>
        <v>215.05</v>
      </c>
      <c r="CF6" s="35">
        <f t="shared" si="9"/>
        <v>182.17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42.44</v>
      </c>
      <c r="CN6" s="35">
        <f t="shared" ref="CN6:CV6" si="10">IF(CN7="",NA(),CN7)</f>
        <v>42.89</v>
      </c>
      <c r="CO6" s="35">
        <f t="shared" si="10"/>
        <v>42.33</v>
      </c>
      <c r="CP6" s="35">
        <f t="shared" si="10"/>
        <v>42.33</v>
      </c>
      <c r="CQ6" s="35">
        <f t="shared" si="10"/>
        <v>43.78</v>
      </c>
      <c r="CR6" s="35">
        <f t="shared" si="10"/>
        <v>36.65</v>
      </c>
      <c r="CS6" s="35">
        <f t="shared" si="10"/>
        <v>37.72</v>
      </c>
      <c r="CT6" s="35">
        <f t="shared" si="10"/>
        <v>37.08</v>
      </c>
      <c r="CU6" s="35">
        <f t="shared" si="10"/>
        <v>37.46</v>
      </c>
      <c r="CV6" s="35">
        <f t="shared" si="10"/>
        <v>37.65</v>
      </c>
      <c r="CW6" s="34" t="str">
        <f>IF(CW7="","",IF(CW7="-","【-】","【"&amp;SUBSTITUTE(TEXT(CW7,"#,##0.00"),"-","△")&amp;"】"))</f>
        <v>【42.86】</v>
      </c>
      <c r="CX6" s="35">
        <f>IF(CX7="",NA(),CX7)</f>
        <v>56.69</v>
      </c>
      <c r="CY6" s="35">
        <f t="shared" ref="CY6:DG6" si="11">IF(CY7="",NA(),CY7)</f>
        <v>58.31</v>
      </c>
      <c r="CZ6" s="35">
        <f t="shared" si="11"/>
        <v>59.44</v>
      </c>
      <c r="DA6" s="35">
        <f t="shared" si="11"/>
        <v>59.44</v>
      </c>
      <c r="DB6" s="35">
        <f t="shared" si="11"/>
        <v>59.44</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452050</v>
      </c>
      <c r="D7" s="37">
        <v>47</v>
      </c>
      <c r="E7" s="37">
        <v>17</v>
      </c>
      <c r="F7" s="37">
        <v>4</v>
      </c>
      <c r="G7" s="37">
        <v>0</v>
      </c>
      <c r="H7" s="37" t="s">
        <v>98</v>
      </c>
      <c r="I7" s="37" t="s">
        <v>99</v>
      </c>
      <c r="J7" s="37" t="s">
        <v>100</v>
      </c>
      <c r="K7" s="37" t="s">
        <v>101</v>
      </c>
      <c r="L7" s="37" t="s">
        <v>102</v>
      </c>
      <c r="M7" s="37" t="s">
        <v>103</v>
      </c>
      <c r="N7" s="38" t="s">
        <v>104</v>
      </c>
      <c r="O7" s="38" t="s">
        <v>105</v>
      </c>
      <c r="P7" s="38">
        <v>3.12</v>
      </c>
      <c r="Q7" s="38">
        <v>90.06</v>
      </c>
      <c r="R7" s="38">
        <v>2200</v>
      </c>
      <c r="S7" s="38">
        <v>45334</v>
      </c>
      <c r="T7" s="38">
        <v>562.95000000000005</v>
      </c>
      <c r="U7" s="38">
        <v>80.53</v>
      </c>
      <c r="V7" s="38">
        <v>1420</v>
      </c>
      <c r="W7" s="38">
        <v>0.7</v>
      </c>
      <c r="X7" s="38">
        <v>2028.57</v>
      </c>
      <c r="Y7" s="38">
        <v>92.15</v>
      </c>
      <c r="Z7" s="38">
        <v>108.64</v>
      </c>
      <c r="AA7" s="38">
        <v>92.87</v>
      </c>
      <c r="AB7" s="38">
        <v>100.25</v>
      </c>
      <c r="AC7" s="38">
        <v>55.93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48.41</v>
      </c>
      <c r="BR7" s="38">
        <v>69.2</v>
      </c>
      <c r="BS7" s="38">
        <v>53.02</v>
      </c>
      <c r="BT7" s="38">
        <v>52.68</v>
      </c>
      <c r="BU7" s="38">
        <v>56.8</v>
      </c>
      <c r="BV7" s="38">
        <v>49.22</v>
      </c>
      <c r="BW7" s="38">
        <v>53.7</v>
      </c>
      <c r="BX7" s="38">
        <v>61.54</v>
      </c>
      <c r="BY7" s="38">
        <v>63.97</v>
      </c>
      <c r="BZ7" s="38">
        <v>59.67</v>
      </c>
      <c r="CA7" s="38">
        <v>74.17</v>
      </c>
      <c r="CB7" s="38">
        <v>191.44</v>
      </c>
      <c r="CC7" s="38">
        <v>186.13</v>
      </c>
      <c r="CD7" s="38">
        <v>208.38</v>
      </c>
      <c r="CE7" s="38">
        <v>215.05</v>
      </c>
      <c r="CF7" s="38">
        <v>182.17</v>
      </c>
      <c r="CG7" s="38">
        <v>332.02</v>
      </c>
      <c r="CH7" s="38">
        <v>300.35000000000002</v>
      </c>
      <c r="CI7" s="38">
        <v>267.86</v>
      </c>
      <c r="CJ7" s="38">
        <v>256.82</v>
      </c>
      <c r="CK7" s="38">
        <v>270.60000000000002</v>
      </c>
      <c r="CL7" s="38">
        <v>218.56</v>
      </c>
      <c r="CM7" s="38">
        <v>42.44</v>
      </c>
      <c r="CN7" s="38">
        <v>42.89</v>
      </c>
      <c r="CO7" s="38">
        <v>42.33</v>
      </c>
      <c r="CP7" s="38">
        <v>42.33</v>
      </c>
      <c r="CQ7" s="38">
        <v>43.78</v>
      </c>
      <c r="CR7" s="38">
        <v>36.65</v>
      </c>
      <c r="CS7" s="38">
        <v>37.72</v>
      </c>
      <c r="CT7" s="38">
        <v>37.08</v>
      </c>
      <c r="CU7" s="38">
        <v>37.46</v>
      </c>
      <c r="CV7" s="38">
        <v>37.65</v>
      </c>
      <c r="CW7" s="38">
        <v>42.86</v>
      </c>
      <c r="CX7" s="38">
        <v>56.69</v>
      </c>
      <c r="CY7" s="38">
        <v>58.31</v>
      </c>
      <c r="CZ7" s="38">
        <v>59.44</v>
      </c>
      <c r="DA7" s="38">
        <v>59.44</v>
      </c>
      <c r="DB7" s="38">
        <v>59.44</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2021-02-18T02:32:13Z</cp:lastPrinted>
  <dcterms:created xsi:type="dcterms:W3CDTF">2020-12-04T02:58:16Z</dcterms:created>
  <dcterms:modified xsi:type="dcterms:W3CDTF">2021-02-25T00:54:52Z</dcterms:modified>
  <cp:category/>
</cp:coreProperties>
</file>