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zaisei\D00400_公営企業等\公営企業\照会・通知\H30\2019.01.21 公営企業に係る「経営比較分析表」の分析等について（照会）\【送付用】依頼文等一式\回答\"/>
    </mc:Choice>
  </mc:AlternateContent>
  <workbookProtection lockStructure="1"/>
  <bookViews>
    <workbookView xWindow="-105" yWindow="-105" windowWidth="23250" windowHeight="1257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<sst xmlns="http://schemas.openxmlformats.org/spreadsheetml/2006/main" count="237" uniqueCount="124">
  <si>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</si>
  <si>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</si>
  <si>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</si>
  <si>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</si>
  <si>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</si>
  <si>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</si>
  <si>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</si>
  <si>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</si>
  <si>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</si>
  <si>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</si>
  <si>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</si>
  <si>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</si>
  <si>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</si>
  <si>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</si>
  <si>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</si>
  <si>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</si>
  <si>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</si>
  <si>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</si>
  <si>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</si>
  <si>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</si>
  <si>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</si>
  <si>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</si>
  <si>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</si>
  <si>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</si>
  <si>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</si>
  <si>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</si>
  <si>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</si>
  <si>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</si>
  <si>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</si>
  <si>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</si>
  <si>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</si>
  <si>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</si>
  <si>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</si>
  <si>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</si>
  <si>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</si>
  <si>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</si>
  <si>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</si>
  <si>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</si>
  <si>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</si>
  <si>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</si>
  <si>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</si>
  <si>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</si>
  <si>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</si>
  <si>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</si>
  <si>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</si>
  <si>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</si>
  <si>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</si>
  <si>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</si>
  <si>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</si>
  <si>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</si>
  <si>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</si>
  <si>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</si>
  <si>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</si>
  <si>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</si>
  <si>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</si>
  <si>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</si>
  <si>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</si>
  <si>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</si>
  <si>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</si>
  <si>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</si>
  <si>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</si>
  <si>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</si>
  <si>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</si>
  <si>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</si>
  <si>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</si>
  <si>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</si>
  <si>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</si>
  <si>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</si>
  <si>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</si>
  <si>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</si>
  <si>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</si>
  <si>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</si>
  <si>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</si>
  <si>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</si>
  <si>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</si>
  <si>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</si>
  <si>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</si>
  <si>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</si>
  <si>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</si>
  <si>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</si>
  <si>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</si>
  <si>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</si>
  <si>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</si>
  <si>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</si>
  <si>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</si>
  <si>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</si>
  <si>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</si>
  <si>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</si>
  <si>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</si>
  <si>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</si>
  <si>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</si>
  <si>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</si>
  <si>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</si>
  <si>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</si>
  <si>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</si>
  <si>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</si>
  <si>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</si>
  <si>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</si>
  <si>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</si>
  <si>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</si>
  <si>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</si>
  <si>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</si>
  <si>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</si>
  <si>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</si>
  <si>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</si>
  <si>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</si>
  <si>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</si>
  <si>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</si>
  <si>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</si>
  <si>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</si>
  <si>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</si>
  <si>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</si>
  <si>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</si>
  <si>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</si>
  <si>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</si>
  <si>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</si>
  <si>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</si>
  <si>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</si>
  <si>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</si>
  <si>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</si>
  <si>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</si>
  <si>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①収益的収支比率については、平成28年度と比べると減少しています。その理由としては、平成30年4月1日に上水道事業へ統合し打切り決算したためです。
④企業債残高対給水収益比率ついては、平成29年度は、起債事業が若干増加していますが、これは平成29年度に完了した統合事業によるものです。
⑤料金回収率については、平成28年度と比べると減少しています。その理由としては、平成30年4月1日に上水道事業へ統合し打切り決算したためです。
⑥給水原価については、類似団体平均及び全国平均より低く、費用の効率性は高いと評価できます。上水道事業への統合後も徹底した経費削減を行っていきます。
⑦施設利用率については、類似団体平均及び全国平均より高く、適正な施設規模であると評価できます。しかし、今後の給水人口の減少を想定しながら、施設規模を検討する必要があります。
⑧有収率については、漏水調査及び管路等の修繕を行ったことで有収率の向上につながりました。
</t>
    <rPh sb="1" eb="4">
      <t>シュウエキテキ</t>
    </rPh>
    <rPh sb="4" eb="6">
      <t>シュウシ</t>
    </rPh>
    <rPh sb="6" eb="8">
      <t>ヒリツ</t>
    </rPh>
    <rPh sb="14" eb="16">
      <t>ヘイセイ</t>
    </rPh>
    <rPh sb="18" eb="20">
      <t>ネンド</t>
    </rPh>
    <rPh sb="21" eb="22">
      <t>クラ</t>
    </rPh>
    <rPh sb="25" eb="27">
      <t>ゲンショウ</t>
    </rPh>
    <rPh sb="35" eb="37">
      <t>リユウ</t>
    </rPh>
    <rPh sb="42" eb="44">
      <t>ヘイセイ</t>
    </rPh>
    <rPh sb="46" eb="47">
      <t>ネン</t>
    </rPh>
    <rPh sb="48" eb="49">
      <t>ガツ</t>
    </rPh>
    <rPh sb="50" eb="51">
      <t>ヒ</t>
    </rPh>
    <rPh sb="52" eb="55">
      <t>ジョウスイドウ</t>
    </rPh>
    <rPh sb="55" eb="57">
      <t>ジギョウ</t>
    </rPh>
    <rPh sb="58" eb="60">
      <t>トウゴウ</t>
    </rPh>
    <rPh sb="61" eb="63">
      <t>ウチキ</t>
    </rPh>
    <rPh sb="64" eb="66">
      <t>ケッサン</t>
    </rPh>
    <rPh sb="75" eb="77">
      <t>キギョウ</t>
    </rPh>
    <rPh sb="77" eb="78">
      <t>サイ</t>
    </rPh>
    <rPh sb="78" eb="80">
      <t>ザンダカ</t>
    </rPh>
    <rPh sb="80" eb="81">
      <t>タイ</t>
    </rPh>
    <rPh sb="81" eb="83">
      <t>キュウスイ</t>
    </rPh>
    <rPh sb="83" eb="85">
      <t>シュウエキ</t>
    </rPh>
    <rPh sb="85" eb="87">
      <t>ヒリツ</t>
    </rPh>
    <rPh sb="92" eb="94">
      <t>ヘイセイ</t>
    </rPh>
    <rPh sb="96" eb="98">
      <t>ネンド</t>
    </rPh>
    <rPh sb="100" eb="102">
      <t>キサイ</t>
    </rPh>
    <rPh sb="102" eb="104">
      <t>ジギョウ</t>
    </rPh>
    <rPh sb="105" eb="107">
      <t>ジャッカン</t>
    </rPh>
    <rPh sb="107" eb="109">
      <t>ゾウカ</t>
    </rPh>
    <rPh sb="119" eb="121">
      <t>ヘイセイ</t>
    </rPh>
    <rPh sb="123" eb="125">
      <t>ネンド</t>
    </rPh>
    <rPh sb="126" eb="128">
      <t>カンリョウ</t>
    </rPh>
    <rPh sb="130" eb="132">
      <t>トウゴウ</t>
    </rPh>
    <rPh sb="132" eb="134">
      <t>ジギョウ</t>
    </rPh>
    <rPh sb="144" eb="146">
      <t>リョウキン</t>
    </rPh>
    <rPh sb="146" eb="148">
      <t>カイシュウ</t>
    </rPh>
    <rPh sb="148" eb="149">
      <t>リツ</t>
    </rPh>
    <rPh sb="216" eb="218">
      <t>キュウスイ</t>
    </rPh>
    <rPh sb="218" eb="220">
      <t>ゲンカ</t>
    </rPh>
    <rPh sb="226" eb="228">
      <t>ルイジ</t>
    </rPh>
    <rPh sb="228" eb="230">
      <t>ダンタイ</t>
    </rPh>
    <rPh sb="230" eb="232">
      <t>ヘイキン</t>
    </rPh>
    <rPh sb="232" eb="233">
      <t>オヨ</t>
    </rPh>
    <rPh sb="234" eb="236">
      <t>ゼンコク</t>
    </rPh>
    <rPh sb="236" eb="238">
      <t>ヘイキン</t>
    </rPh>
    <rPh sb="240" eb="241">
      <t>ヒク</t>
    </rPh>
    <rPh sb="243" eb="245">
      <t>ヒヨウ</t>
    </rPh>
    <rPh sb="246" eb="249">
      <t>コウリツセイ</t>
    </rPh>
    <rPh sb="250" eb="251">
      <t>タカ</t>
    </rPh>
    <rPh sb="253" eb="255">
      <t>ヒョウカ</t>
    </rPh>
    <rPh sb="260" eb="263">
      <t>ジョウスイドウ</t>
    </rPh>
    <rPh sb="263" eb="265">
      <t>ジギョウ</t>
    </rPh>
    <rPh sb="267" eb="269">
      <t>トウゴウ</t>
    </rPh>
    <rPh sb="269" eb="270">
      <t>ゴ</t>
    </rPh>
    <rPh sb="271" eb="273">
      <t>テッテイ</t>
    </rPh>
    <rPh sb="275" eb="277">
      <t>ケイヒ</t>
    </rPh>
    <rPh sb="277" eb="279">
      <t>サクゲン</t>
    </rPh>
    <rPh sb="280" eb="281">
      <t>オコナ</t>
    </rPh>
    <rPh sb="290" eb="292">
      <t>シセツ</t>
    </rPh>
    <rPh sb="292" eb="294">
      <t>リヨウ</t>
    </rPh>
    <rPh sb="294" eb="295">
      <t>リツ</t>
    </rPh>
    <rPh sb="301" eb="303">
      <t>ルイジ</t>
    </rPh>
    <rPh sb="303" eb="305">
      <t>ダンタイ</t>
    </rPh>
    <rPh sb="305" eb="307">
      <t>ヘイキン</t>
    </rPh>
    <rPh sb="307" eb="308">
      <t>オヨ</t>
    </rPh>
    <rPh sb="309" eb="311">
      <t>ゼンコク</t>
    </rPh>
    <rPh sb="311" eb="313">
      <t>ヘイキン</t>
    </rPh>
    <rPh sb="315" eb="316">
      <t>タカ</t>
    </rPh>
    <rPh sb="318" eb="320">
      <t>テキセイ</t>
    </rPh>
    <rPh sb="321" eb="323">
      <t>シセツ</t>
    </rPh>
    <rPh sb="323" eb="325">
      <t>キボ</t>
    </rPh>
    <rPh sb="329" eb="331">
      <t>ヒョウカ</t>
    </rPh>
    <rPh sb="340" eb="342">
      <t>コンゴ</t>
    </rPh>
    <rPh sb="343" eb="345">
      <t>キュウスイ</t>
    </rPh>
    <rPh sb="345" eb="347">
      <t>ジンコウ</t>
    </rPh>
    <rPh sb="348" eb="350">
      <t>ゲンショウ</t>
    </rPh>
    <rPh sb="351" eb="353">
      <t>ソウテイ</t>
    </rPh>
    <rPh sb="358" eb="360">
      <t>シセツ</t>
    </rPh>
    <rPh sb="360" eb="362">
      <t>キボ</t>
    </rPh>
    <rPh sb="363" eb="365">
      <t>ケントウ</t>
    </rPh>
    <rPh sb="367" eb="369">
      <t>ヒツヨウ</t>
    </rPh>
    <rPh sb="377" eb="378">
      <t>ユウ</t>
    </rPh>
    <rPh sb="378" eb="379">
      <t>シュウ</t>
    </rPh>
    <rPh sb="379" eb="380">
      <t>リツ</t>
    </rPh>
    <rPh sb="386" eb="388">
      <t>ロウスイ</t>
    </rPh>
    <rPh sb="388" eb="390">
      <t>チョウサ</t>
    </rPh>
    <rPh sb="390" eb="391">
      <t>オヨ</t>
    </rPh>
    <rPh sb="392" eb="394">
      <t>カンロ</t>
    </rPh>
    <rPh sb="394" eb="395">
      <t>トウ</t>
    </rPh>
    <rPh sb="396" eb="398">
      <t>シュウゼン</t>
    </rPh>
    <rPh sb="399" eb="400">
      <t>オコナ</t>
    </rPh>
    <rPh sb="405" eb="406">
      <t>ユウ</t>
    </rPh>
    <rPh sb="406" eb="408">
      <t>シュウリツ</t>
    </rPh>
    <rPh sb="409" eb="411">
      <t>コウジョウ</t>
    </rPh>
    <phoneticPr fontId="4"/>
  </si>
  <si>
    <t>　本市は、耐用年数を経過した老朽管が多くあり、今後改修する必要があります。統合した上水道事業においてアセットマネジメントを作成し計画的に老朽管更新を行っていきます。</t>
    <rPh sb="1" eb="2">
      <t>ホン</t>
    </rPh>
    <rPh sb="2" eb="3">
      <t>シ</t>
    </rPh>
    <rPh sb="5" eb="7">
      <t>タイヨウ</t>
    </rPh>
    <rPh sb="7" eb="9">
      <t>ネンスウ</t>
    </rPh>
    <rPh sb="10" eb="12">
      <t>ケイカ</t>
    </rPh>
    <rPh sb="14" eb="16">
      <t>ロウキュウ</t>
    </rPh>
    <rPh sb="16" eb="17">
      <t>カン</t>
    </rPh>
    <rPh sb="18" eb="19">
      <t>オオ</t>
    </rPh>
    <rPh sb="23" eb="25">
      <t>コンゴ</t>
    </rPh>
    <rPh sb="25" eb="27">
      <t>カイシュウ</t>
    </rPh>
    <rPh sb="29" eb="31">
      <t>ヒツヨウ</t>
    </rPh>
    <rPh sb="37" eb="39">
      <t>トウゴウ</t>
    </rPh>
    <rPh sb="41" eb="44">
      <t>ジョウスイドウ</t>
    </rPh>
    <rPh sb="44" eb="46">
      <t>ジギョウ</t>
    </rPh>
    <rPh sb="61" eb="63">
      <t>サクセイ</t>
    </rPh>
    <rPh sb="64" eb="67">
      <t>ケイカクテキ</t>
    </rPh>
    <rPh sb="68" eb="70">
      <t>ロウキュウ</t>
    </rPh>
    <rPh sb="70" eb="71">
      <t>カン</t>
    </rPh>
    <rPh sb="71" eb="73">
      <t>コウシン</t>
    </rPh>
    <rPh sb="74" eb="75">
      <t>オコナ</t>
    </rPh>
    <phoneticPr fontId="4"/>
  </si>
  <si>
    <t>　人口減少により、給水収益は年々減少していくことが予想されます。
　管路の老朽化も進み、更新時期を迎える管路が増加する中で、事業費の平準化を図り、計画的かつ効率的な更新に取り組む必要があります。
　平成30年4月1日より上水道事業へと統合しましたが、水道ビジョン・アセットマネジメント・経営戦略を策定中です。現状を評価・分析し、健全で安定した水道事業経営を目指します。</t>
    <rPh sb="1" eb="2">
      <t>ジン</t>
    </rPh>
    <rPh sb="2" eb="3">
      <t>クチ</t>
    </rPh>
    <rPh sb="3" eb="5">
      <t>ゲンショウ</t>
    </rPh>
    <rPh sb="9" eb="11">
      <t>キュウスイ</t>
    </rPh>
    <rPh sb="11" eb="13">
      <t>シュウエキ</t>
    </rPh>
    <rPh sb="14" eb="16">
      <t>ネンネン</t>
    </rPh>
    <rPh sb="16" eb="18">
      <t>ゲンショウ</t>
    </rPh>
    <rPh sb="33" eb="35">
      <t>カンロ</t>
    </rPh>
    <rPh sb="36" eb="39">
      <t>ロウキュウカ</t>
    </rPh>
    <rPh sb="40" eb="41">
      <t>スス</t>
    </rPh>
    <rPh sb="43" eb="45">
      <t>コウシン</t>
    </rPh>
    <rPh sb="45" eb="47">
      <t>ジキ</t>
    </rPh>
    <rPh sb="48" eb="49">
      <t>ムカ</t>
    </rPh>
    <rPh sb="51" eb="53">
      <t>カンロ</t>
    </rPh>
    <rPh sb="54" eb="56">
      <t>ゾウカ</t>
    </rPh>
    <rPh sb="58" eb="59">
      <t>ナカ</t>
    </rPh>
    <rPh sb="61" eb="64">
      <t>ジギョウヒ</t>
    </rPh>
    <rPh sb="65" eb="68">
      <t>ヘイジュンカ</t>
    </rPh>
    <rPh sb="69" eb="70">
      <t>ハカ</t>
    </rPh>
    <rPh sb="72" eb="75">
      <t>ケイカクテキ</t>
    </rPh>
    <rPh sb="77" eb="80">
      <t>コウリツテキ</t>
    </rPh>
    <rPh sb="81" eb="83">
      <t>コウシン</t>
    </rPh>
    <rPh sb="84" eb="85">
      <t>ト</t>
    </rPh>
    <rPh sb="86" eb="87">
      <t>ク</t>
    </rPh>
    <rPh sb="89" eb="91">
      <t>ヒツヨウ</t>
    </rPh>
    <rPh sb="98" eb="100">
      <t>ヘイセイ</t>
    </rPh>
    <rPh sb="102" eb="103">
      <t>ネン</t>
    </rPh>
    <rPh sb="104" eb="105">
      <t>ガツ</t>
    </rPh>
    <rPh sb="106" eb="107">
      <t>ニチ</t>
    </rPh>
    <rPh sb="109" eb="112">
      <t>ジョウスイドウ</t>
    </rPh>
    <rPh sb="112" eb="114">
      <t>ジギョウ</t>
    </rPh>
    <rPh sb="116" eb="118">
      <t>トウゴウ</t>
    </rPh>
    <rPh sb="124" eb="126">
      <t>スイドウ</t>
    </rPh>
    <rPh sb="141" eb="143">
      <t>ケイエイ</t>
    </rPh>
    <rPh sb="143" eb="145">
      <t>センリャク</t>
    </rPh>
    <rPh sb="146" eb="148">
      <t>サクテイ</t>
    </rPh>
    <rPh sb="148" eb="149">
      <t>チュウ</t>
    </rPh>
    <rPh sb="154" eb="156">
      <t>ゲンジョウ</t>
    </rPh>
    <rPh sb="158" eb="160">
      <t>ブンセキ</t>
    </rPh>
    <rPh sb="162" eb="164">
      <t>ケンゼン</t>
    </rPh>
    <rPh sb="165" eb="167">
      <t>アンテイ</t>
    </rPh>
    <rPh sb="169" eb="171">
      <t>スイドウ</t>
    </rPh>
    <rPh sb="171" eb="173">
      <t>ジギョウ</t>
    </rPh>
    <rPh sb="173" eb="175">
      <t>ケイエイ</t>
    </rPh>
    <rPh sb="176" eb="178">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</si>
</sst>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c:v>
                </c:pt>
                <c:pt idx="1">
                  <c:v>0.12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3F6-47C1-8FBA-F3F469E0E479}"/>
            </c:ext>
          </c:extLst>
        </c:ser>
        <c:dLbls>
          <c:showLegendKey val="0"/>
          <c:showVal val="0"/>
          <c:showCatName val="0"/>
          <c:showSerName val="0"/>
          <c:showPercent val="0"/>
          <c:showBubbleSize val="0"/>
        </c:dLbls>
        <c:gapWidth val="150"/>
        <c:axId val="433661016"/>
        <c:axId val="43365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0.55000000000000004</c:v>
                </c:pt>
                <c:pt idx="2">
                  <c:v>0.54</c:v>
                </c:pt>
                <c:pt idx="3">
                  <c:v>0.43</c:v>
                </c:pt>
                <c:pt idx="4">
                  <c:v>0.56000000000000005</c:v>
                </c:pt>
              </c:numCache>
            </c:numRef>
          </c:val>
          <c:smooth val="0"/>
          <c:extLst xmlns:c16r2="http://schemas.microsoft.com/office/drawing/2015/06/chart">
            <c:ext xmlns:c16="http://schemas.microsoft.com/office/drawing/2014/chart" uri="{C3380CC4-5D6E-409C-BE32-E72D297353CC}">
              <c16:uniqueId val="{00000001-53F6-47C1-8FBA-F3F469E0E479}"/>
            </c:ext>
          </c:extLst>
        </c:ser>
        <c:dLbls>
          <c:showLegendKey val="0"/>
          <c:showVal val="0"/>
          <c:showCatName val="0"/>
          <c:showSerName val="0"/>
          <c:showPercent val="0"/>
          <c:showBubbleSize val="0"/>
        </c:dLbls>
        <c:marker val="1"/>
        <c:smooth val="0"/>
        <c:axId val="433661016"/>
        <c:axId val="433659840"/>
      </c:lineChart>
      <c:dateAx>
        <c:axId val="433661016"/>
        <c:scaling>
          <c:orientation val="minMax"/>
        </c:scaling>
        <c:delete val="1"/>
        <c:axPos val="b"/>
        <c:numFmt formatCode="ge" sourceLinked="1"/>
        <c:majorTickMark val="none"/>
        <c:minorTickMark val="none"/>
        <c:tickLblPos val="none"/>
        <c:crossAx val="433659840"/>
        <c:crosses val="autoZero"/>
        <c:auto val="1"/>
        <c:lblOffset val="100"/>
        <c:baseTimeUnit val="years"/>
      </c:dateAx>
      <c:valAx>
        <c:axId val="4336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66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75.61</c:v>
                </c:pt>
                <c:pt idx="1">
                  <c:v>78.430000000000007</c:v>
                </c:pt>
                <c:pt idx="2">
                  <c:v>80.3</c:v>
                </c:pt>
                <c:pt idx="3">
                  <c:v>90.4</c:v>
                </c:pt>
                <c:pt idx="4">
                  <c:v>81.08</c:v>
                </c:pt>
              </c:numCache>
            </c:numRef>
          </c:val>
          <c:extLst xmlns:c16r2="http://schemas.microsoft.com/office/drawing/2015/06/chart">
            <c:ext xmlns:c16="http://schemas.microsoft.com/office/drawing/2014/chart" uri="{C3380CC4-5D6E-409C-BE32-E72D297353CC}">
              <c16:uniqueId val="{00000000-70D9-4F26-AC0E-19654DE1D17D}"/>
            </c:ext>
          </c:extLst>
        </c:ser>
        <c:dLbls>
          <c:showLegendKey val="0"/>
          <c:showVal val="0"/>
          <c:showCatName val="0"/>
          <c:showSerName val="0"/>
          <c:showPercent val="0"/>
          <c:showBubbleSize val="0"/>
        </c:dLbls>
        <c:gapWidth val="150"/>
        <c:axId val="439756712"/>
        <c:axId val="43838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62.01</c:v>
                </c:pt>
                <c:pt idx="1">
                  <c:v>60.68</c:v>
                </c:pt>
                <c:pt idx="2">
                  <c:v>59.87</c:v>
                </c:pt>
                <c:pt idx="3">
                  <c:v>59.59</c:v>
                </c:pt>
                <c:pt idx="4">
                  <c:v>61.79</c:v>
                </c:pt>
              </c:numCache>
            </c:numRef>
          </c:val>
          <c:smooth val="0"/>
          <c:extLst xmlns:c16r2="http://schemas.microsoft.com/office/drawing/2015/06/chart">
            <c:ext xmlns:c16="http://schemas.microsoft.com/office/drawing/2014/chart" uri="{C3380CC4-5D6E-409C-BE32-E72D297353CC}">
              <c16:uniqueId val="{00000001-70D9-4F26-AC0E-19654DE1D17D}"/>
            </c:ext>
          </c:extLst>
        </c:ser>
        <c:dLbls>
          <c:showLegendKey val="0"/>
          <c:showVal val="0"/>
          <c:showCatName val="0"/>
          <c:showSerName val="0"/>
          <c:showPercent val="0"/>
          <c:showBubbleSize val="0"/>
        </c:dLbls>
        <c:marker val="1"/>
        <c:smooth val="0"/>
        <c:axId val="439756712"/>
        <c:axId val="438388368"/>
      </c:lineChart>
      <c:dateAx>
        <c:axId val="439756712"/>
        <c:scaling>
          <c:orientation val="minMax"/>
        </c:scaling>
        <c:delete val="1"/>
        <c:axPos val="b"/>
        <c:numFmt formatCode="ge" sourceLinked="1"/>
        <c:majorTickMark val="none"/>
        <c:minorTickMark val="none"/>
        <c:tickLblPos val="none"/>
        <c:crossAx val="438388368"/>
        <c:crosses val="autoZero"/>
        <c:auto val="1"/>
        <c:lblOffset val="100"/>
        <c:baseTimeUnit val="years"/>
      </c:dateAx>
      <c:valAx>
        <c:axId val="43838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75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72.37</c:v>
                </c:pt>
                <c:pt idx="1">
                  <c:v>70.510000000000005</c:v>
                </c:pt>
                <c:pt idx="2">
                  <c:v>66.98</c:v>
                </c:pt>
                <c:pt idx="3">
                  <c:v>59.82</c:v>
                </c:pt>
                <c:pt idx="4">
                  <c:v>67.2</c:v>
                </c:pt>
              </c:numCache>
            </c:numRef>
          </c:val>
          <c:extLst xmlns:c16r2="http://schemas.microsoft.com/office/drawing/2015/06/chart">
            <c:ext xmlns:c16="http://schemas.microsoft.com/office/drawing/2014/chart" uri="{C3380CC4-5D6E-409C-BE32-E72D297353CC}">
              <c16:uniqueId val="{00000000-F75B-4C2A-BEA6-2D1E2AC59AE3}"/>
            </c:ext>
          </c:extLst>
        </c:ser>
        <c:dLbls>
          <c:showLegendKey val="0"/>
          <c:showVal val="0"/>
          <c:showCatName val="0"/>
          <c:showSerName val="0"/>
          <c:showPercent val="0"/>
          <c:showBubbleSize val="0"/>
        </c:dLbls>
        <c:gapWidth val="150"/>
        <c:axId val="438543448"/>
        <c:axId val="43854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75.8</c:v>
                </c:pt>
                <c:pt idx="1">
                  <c:v>75.760000000000005</c:v>
                </c:pt>
                <c:pt idx="2">
                  <c:v>75.48</c:v>
                </c:pt>
                <c:pt idx="3">
                  <c:v>74.64</c:v>
                </c:pt>
                <c:pt idx="4">
                  <c:v>74.98</c:v>
                </c:pt>
              </c:numCache>
            </c:numRef>
          </c:val>
          <c:smooth val="0"/>
          <c:extLst xmlns:c16r2="http://schemas.microsoft.com/office/drawing/2015/06/chart">
            <c:ext xmlns:c16="http://schemas.microsoft.com/office/drawing/2014/chart" uri="{C3380CC4-5D6E-409C-BE32-E72D297353CC}">
              <c16:uniqueId val="{00000001-F75B-4C2A-BEA6-2D1E2AC59AE3}"/>
            </c:ext>
          </c:extLst>
        </c:ser>
        <c:dLbls>
          <c:showLegendKey val="0"/>
          <c:showVal val="0"/>
          <c:showCatName val="0"/>
          <c:showSerName val="0"/>
          <c:showPercent val="0"/>
          <c:showBubbleSize val="0"/>
        </c:dLbls>
        <c:marker val="1"/>
        <c:smooth val="0"/>
        <c:axId val="438543448"/>
        <c:axId val="438543840"/>
      </c:lineChart>
      <c:dateAx>
        <c:axId val="438543448"/>
        <c:scaling>
          <c:orientation val="minMax"/>
        </c:scaling>
        <c:delete val="1"/>
        <c:axPos val="b"/>
        <c:numFmt formatCode="ge" sourceLinked="1"/>
        <c:majorTickMark val="none"/>
        <c:minorTickMark val="none"/>
        <c:tickLblPos val="none"/>
        <c:crossAx val="438543840"/>
        <c:crosses val="autoZero"/>
        <c:auto val="1"/>
        <c:lblOffset val="100"/>
        <c:baseTimeUnit val="years"/>
      </c:dateAx>
      <c:valAx>
        <c:axId val="43854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54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37016888488831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75.12</c:v>
                </c:pt>
                <c:pt idx="1">
                  <c:v>78.150000000000006</c:v>
                </c:pt>
                <c:pt idx="2">
                  <c:v>83.6</c:v>
                </c:pt>
                <c:pt idx="3">
                  <c:v>83.72</c:v>
                </c:pt>
                <c:pt idx="4">
                  <c:v>80.680000000000007</c:v>
                </c:pt>
              </c:numCache>
            </c:numRef>
          </c:val>
          <c:extLst xmlns:c16r2="http://schemas.microsoft.com/office/drawing/2015/06/chart">
            <c:ext xmlns:c16="http://schemas.microsoft.com/office/drawing/2014/chart" uri="{C3380CC4-5D6E-409C-BE32-E72D297353CC}">
              <c16:uniqueId val="{00000000-A7EB-4E83-8D86-06369EE58B82}"/>
            </c:ext>
          </c:extLst>
        </c:ser>
        <c:dLbls>
          <c:showLegendKey val="0"/>
          <c:showVal val="0"/>
          <c:showCatName val="0"/>
          <c:showSerName val="0"/>
          <c:showPercent val="0"/>
          <c:showBubbleSize val="0"/>
        </c:dLbls>
        <c:gapWidth val="150"/>
        <c:axId val="439623312"/>
        <c:axId val="43962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77.19</c:v>
                </c:pt>
                <c:pt idx="1">
                  <c:v>77.48</c:v>
                </c:pt>
                <c:pt idx="2">
                  <c:v>76.02</c:v>
                </c:pt>
                <c:pt idx="3">
                  <c:v>77.66</c:v>
                </c:pt>
                <c:pt idx="4">
                  <c:v>74.03</c:v>
                </c:pt>
              </c:numCache>
            </c:numRef>
          </c:val>
          <c:smooth val="0"/>
          <c:extLst xmlns:c16r2="http://schemas.microsoft.com/office/drawing/2015/06/chart">
            <c:ext xmlns:c16="http://schemas.microsoft.com/office/drawing/2014/chart" uri="{C3380CC4-5D6E-409C-BE32-E72D297353CC}">
              <c16:uniqueId val="{00000001-A7EB-4E83-8D86-06369EE58B82}"/>
            </c:ext>
          </c:extLst>
        </c:ser>
        <c:dLbls>
          <c:showLegendKey val="0"/>
          <c:showVal val="0"/>
          <c:showCatName val="0"/>
          <c:showSerName val="0"/>
          <c:showPercent val="0"/>
          <c:showBubbleSize val="0"/>
        </c:dLbls>
        <c:marker val="1"/>
        <c:smooth val="0"/>
        <c:axId val="439623312"/>
        <c:axId val="439624880"/>
      </c:lineChart>
      <c:dateAx>
        <c:axId val="439623312"/>
        <c:scaling>
          <c:orientation val="minMax"/>
        </c:scaling>
        <c:delete val="1"/>
        <c:axPos val="b"/>
        <c:numFmt formatCode="ge" sourceLinked="1"/>
        <c:majorTickMark val="none"/>
        <c:minorTickMark val="none"/>
        <c:tickLblPos val="none"/>
        <c:crossAx val="439624880"/>
        <c:crosses val="autoZero"/>
        <c:auto val="1"/>
        <c:lblOffset val="100"/>
        <c:baseTimeUnit val="years"/>
      </c:dateAx>
      <c:valAx>
        <c:axId val="43962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62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8F-430D-92EC-52D9DF3BCB92}"/>
            </c:ext>
          </c:extLst>
        </c:ser>
        <c:dLbls>
          <c:showLegendKey val="0"/>
          <c:showVal val="0"/>
          <c:showCatName val="0"/>
          <c:showSerName val="0"/>
          <c:showPercent val="0"/>
          <c:showBubbleSize val="0"/>
        </c:dLbls>
        <c:gapWidth val="150"/>
        <c:axId val="439622136"/>
        <c:axId val="43962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8F-430D-92EC-52D9DF3BCB92}"/>
            </c:ext>
          </c:extLst>
        </c:ser>
        <c:dLbls>
          <c:showLegendKey val="0"/>
          <c:showVal val="0"/>
          <c:showCatName val="0"/>
          <c:showSerName val="0"/>
          <c:showPercent val="0"/>
          <c:showBubbleSize val="0"/>
        </c:dLbls>
        <c:marker val="1"/>
        <c:smooth val="0"/>
        <c:axId val="439622136"/>
        <c:axId val="439621352"/>
      </c:lineChart>
      <c:dateAx>
        <c:axId val="439622136"/>
        <c:scaling>
          <c:orientation val="minMax"/>
        </c:scaling>
        <c:delete val="1"/>
        <c:axPos val="b"/>
        <c:numFmt formatCode="ge" sourceLinked="1"/>
        <c:majorTickMark val="none"/>
        <c:minorTickMark val="none"/>
        <c:tickLblPos val="none"/>
        <c:crossAx val="439621352"/>
        <c:crosses val="autoZero"/>
        <c:auto val="1"/>
        <c:lblOffset val="100"/>
        <c:baseTimeUnit val="years"/>
      </c:dateAx>
      <c:valAx>
        <c:axId val="43962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62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D8-4314-B7C2-5CDA58327413}"/>
            </c:ext>
          </c:extLst>
        </c:ser>
        <c:dLbls>
          <c:showLegendKey val="0"/>
          <c:showVal val="0"/>
          <c:showCatName val="0"/>
          <c:showSerName val="0"/>
          <c:showPercent val="0"/>
          <c:showBubbleSize val="0"/>
        </c:dLbls>
        <c:gapWidth val="150"/>
        <c:axId val="439624096"/>
        <c:axId val="43975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D8-4314-B7C2-5CDA58327413}"/>
            </c:ext>
          </c:extLst>
        </c:ser>
        <c:dLbls>
          <c:showLegendKey val="0"/>
          <c:showVal val="0"/>
          <c:showCatName val="0"/>
          <c:showSerName val="0"/>
          <c:showPercent val="0"/>
          <c:showBubbleSize val="0"/>
        </c:dLbls>
        <c:marker val="1"/>
        <c:smooth val="0"/>
        <c:axId val="439624096"/>
        <c:axId val="439757496"/>
      </c:lineChart>
      <c:dateAx>
        <c:axId val="439624096"/>
        <c:scaling>
          <c:orientation val="minMax"/>
        </c:scaling>
        <c:delete val="1"/>
        <c:axPos val="b"/>
        <c:numFmt formatCode="ge" sourceLinked="1"/>
        <c:majorTickMark val="none"/>
        <c:minorTickMark val="none"/>
        <c:tickLblPos val="none"/>
        <c:crossAx val="439757496"/>
        <c:crosses val="autoZero"/>
        <c:auto val="1"/>
        <c:lblOffset val="100"/>
        <c:baseTimeUnit val="years"/>
      </c:dateAx>
      <c:valAx>
        <c:axId val="43975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6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F7-4018-A9C6-C6AFCB677381}"/>
            </c:ext>
          </c:extLst>
        </c:ser>
        <c:dLbls>
          <c:showLegendKey val="0"/>
          <c:showVal val="0"/>
          <c:showCatName val="0"/>
          <c:showSerName val="0"/>
          <c:showPercent val="0"/>
          <c:showBubbleSize val="0"/>
        </c:dLbls>
        <c:gapWidth val="150"/>
        <c:axId val="356845928"/>
        <c:axId val="35684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F7-4018-A9C6-C6AFCB677381}"/>
            </c:ext>
          </c:extLst>
        </c:ser>
        <c:dLbls>
          <c:showLegendKey val="0"/>
          <c:showVal val="0"/>
          <c:showCatName val="0"/>
          <c:showSerName val="0"/>
          <c:showPercent val="0"/>
          <c:showBubbleSize val="0"/>
        </c:dLbls>
        <c:marker val="1"/>
        <c:smooth val="0"/>
        <c:axId val="356845928"/>
        <c:axId val="356844752"/>
      </c:lineChart>
      <c:dateAx>
        <c:axId val="356845928"/>
        <c:scaling>
          <c:orientation val="minMax"/>
        </c:scaling>
        <c:delete val="1"/>
        <c:axPos val="b"/>
        <c:numFmt formatCode="ge" sourceLinked="1"/>
        <c:majorTickMark val="none"/>
        <c:minorTickMark val="none"/>
        <c:tickLblPos val="none"/>
        <c:crossAx val="356844752"/>
        <c:crosses val="autoZero"/>
        <c:auto val="1"/>
        <c:lblOffset val="100"/>
        <c:baseTimeUnit val="years"/>
      </c:dateAx>
      <c:valAx>
        <c:axId val="35684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84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70-41FC-9353-346480AEBBBD}"/>
            </c:ext>
          </c:extLst>
        </c:ser>
        <c:dLbls>
          <c:showLegendKey val="0"/>
          <c:showVal val="0"/>
          <c:showCatName val="0"/>
          <c:showSerName val="0"/>
          <c:showPercent val="0"/>
          <c:showBubbleSize val="0"/>
        </c:dLbls>
        <c:gapWidth val="150"/>
        <c:axId val="438519264"/>
        <c:axId val="43851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70-41FC-9353-346480AEBBBD}"/>
            </c:ext>
          </c:extLst>
        </c:ser>
        <c:dLbls>
          <c:showLegendKey val="0"/>
          <c:showVal val="0"/>
          <c:showCatName val="0"/>
          <c:showSerName val="0"/>
          <c:showPercent val="0"/>
          <c:showBubbleSize val="0"/>
        </c:dLbls>
        <c:marker val="1"/>
        <c:smooth val="0"/>
        <c:axId val="438519264"/>
        <c:axId val="438519656"/>
      </c:lineChart>
      <c:dateAx>
        <c:axId val="438519264"/>
        <c:scaling>
          <c:orientation val="minMax"/>
        </c:scaling>
        <c:delete val="1"/>
        <c:axPos val="b"/>
        <c:numFmt formatCode="ge" sourceLinked="1"/>
        <c:majorTickMark val="none"/>
        <c:minorTickMark val="none"/>
        <c:tickLblPos val="none"/>
        <c:crossAx val="438519656"/>
        <c:crosses val="autoZero"/>
        <c:auto val="1"/>
        <c:lblOffset val="100"/>
        <c:baseTimeUnit val="years"/>
      </c:dateAx>
      <c:valAx>
        <c:axId val="43851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5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1808.36</c:v>
                </c:pt>
                <c:pt idx="1">
                  <c:v>1890.34</c:v>
                </c:pt>
                <c:pt idx="2">
                  <c:v>1682.8</c:v>
                </c:pt>
                <c:pt idx="3">
                  <c:v>1739.41</c:v>
                </c:pt>
                <c:pt idx="4">
                  <c:v>1771.64</c:v>
                </c:pt>
              </c:numCache>
            </c:numRef>
          </c:val>
          <c:extLst xmlns:c16r2="http://schemas.microsoft.com/office/drawing/2015/06/chart">
            <c:ext xmlns:c16="http://schemas.microsoft.com/office/drawing/2014/chart" uri="{C3380CC4-5D6E-409C-BE32-E72D297353CC}">
              <c16:uniqueId val="{00000000-96BD-4048-A7C3-AA428B9A1BE6}"/>
            </c:ext>
          </c:extLst>
        </c:ser>
        <c:dLbls>
          <c:showLegendKey val="0"/>
          <c:showVal val="0"/>
          <c:showCatName val="0"/>
          <c:showSerName val="0"/>
          <c:showPercent val="0"/>
          <c:showBubbleSize val="0"/>
        </c:dLbls>
        <c:gapWidth val="150"/>
        <c:axId val="438520832"/>
        <c:axId val="438521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1326.51</c:v>
                </c:pt>
                <c:pt idx="1">
                  <c:v>1285.3599999999999</c:v>
                </c:pt>
                <c:pt idx="2">
                  <c:v>1246.73</c:v>
                </c:pt>
                <c:pt idx="3">
                  <c:v>1281.51</c:v>
                </c:pt>
                <c:pt idx="4">
                  <c:v>1068.53</c:v>
                </c:pt>
              </c:numCache>
            </c:numRef>
          </c:val>
          <c:smooth val="0"/>
          <c:extLst xmlns:c16r2="http://schemas.microsoft.com/office/drawing/2015/06/chart">
            <c:ext xmlns:c16="http://schemas.microsoft.com/office/drawing/2014/chart" uri="{C3380CC4-5D6E-409C-BE32-E72D297353CC}">
              <c16:uniqueId val="{00000001-96BD-4048-A7C3-AA428B9A1BE6}"/>
            </c:ext>
          </c:extLst>
        </c:ser>
        <c:dLbls>
          <c:showLegendKey val="0"/>
          <c:showVal val="0"/>
          <c:showCatName val="0"/>
          <c:showSerName val="0"/>
          <c:showPercent val="0"/>
          <c:showBubbleSize val="0"/>
        </c:dLbls>
        <c:marker val="1"/>
        <c:smooth val="0"/>
        <c:axId val="438520832"/>
        <c:axId val="438521224"/>
      </c:lineChart>
      <c:dateAx>
        <c:axId val="438520832"/>
        <c:scaling>
          <c:orientation val="minMax"/>
        </c:scaling>
        <c:delete val="1"/>
        <c:axPos val="b"/>
        <c:numFmt formatCode="ge" sourceLinked="1"/>
        <c:majorTickMark val="none"/>
        <c:minorTickMark val="none"/>
        <c:tickLblPos val="none"/>
        <c:crossAx val="438521224"/>
        <c:crosses val="autoZero"/>
        <c:auto val="1"/>
        <c:lblOffset val="100"/>
        <c:baseTimeUnit val="years"/>
      </c:dateAx>
      <c:valAx>
        <c:axId val="43852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5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61.36</c:v>
                </c:pt>
                <c:pt idx="1">
                  <c:v>58.95</c:v>
                </c:pt>
                <c:pt idx="2">
                  <c:v>66.61</c:v>
                </c:pt>
                <c:pt idx="3">
                  <c:v>70.19</c:v>
                </c:pt>
                <c:pt idx="4">
                  <c:v>65.8</c:v>
                </c:pt>
              </c:numCache>
            </c:numRef>
          </c:val>
          <c:extLst xmlns:c16r2="http://schemas.microsoft.com/office/drawing/2015/06/chart">
            <c:ext xmlns:c16="http://schemas.microsoft.com/office/drawing/2014/chart" uri="{C3380CC4-5D6E-409C-BE32-E72D297353CC}">
              <c16:uniqueId val="{00000000-319C-4BD0-A349-00D539878194}"/>
            </c:ext>
          </c:extLst>
        </c:ser>
        <c:dLbls>
          <c:showLegendKey val="0"/>
          <c:showVal val="0"/>
          <c:showCatName val="0"/>
          <c:showSerName val="0"/>
          <c:showPercent val="0"/>
          <c:showBubbleSize val="0"/>
        </c:dLbls>
        <c:gapWidth val="150"/>
        <c:axId val="438522400"/>
        <c:axId val="43838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c:v>
                </c:pt>
                <c:pt idx="1">
                  <c:v>54.45</c:v>
                </c:pt>
                <c:pt idx="2">
                  <c:v>54.33</c:v>
                </c:pt>
                <c:pt idx="3">
                  <c:v>55.02</c:v>
                </c:pt>
                <c:pt idx="4">
                  <c:v>59.33</c:v>
                </c:pt>
              </c:numCache>
            </c:numRef>
          </c:val>
          <c:smooth val="0"/>
          <c:extLst xmlns:c16r2="http://schemas.microsoft.com/office/drawing/2015/06/chart">
            <c:ext xmlns:c16="http://schemas.microsoft.com/office/drawing/2014/chart" uri="{C3380CC4-5D6E-409C-BE32-E72D297353CC}">
              <c16:uniqueId val="{00000001-319C-4BD0-A349-00D539878194}"/>
            </c:ext>
          </c:extLst>
        </c:ser>
        <c:dLbls>
          <c:showLegendKey val="0"/>
          <c:showVal val="0"/>
          <c:showCatName val="0"/>
          <c:showSerName val="0"/>
          <c:showPercent val="0"/>
          <c:showBubbleSize val="0"/>
        </c:dLbls>
        <c:marker val="1"/>
        <c:smooth val="0"/>
        <c:axId val="438522400"/>
        <c:axId val="438385624"/>
      </c:lineChart>
      <c:dateAx>
        <c:axId val="438522400"/>
        <c:scaling>
          <c:orientation val="minMax"/>
        </c:scaling>
        <c:delete val="1"/>
        <c:axPos val="b"/>
        <c:numFmt formatCode="ge" sourceLinked="1"/>
        <c:majorTickMark val="none"/>
        <c:minorTickMark val="none"/>
        <c:tickLblPos val="none"/>
        <c:crossAx val="438385624"/>
        <c:crosses val="autoZero"/>
        <c:auto val="1"/>
        <c:lblOffset val="100"/>
        <c:baseTimeUnit val="years"/>
      </c:dateAx>
      <c:valAx>
        <c:axId val="43838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5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166.26</c:v>
                </c:pt>
                <c:pt idx="1">
                  <c:v>180.95</c:v>
                </c:pt>
                <c:pt idx="2">
                  <c:v>185.48</c:v>
                </c:pt>
                <c:pt idx="3">
                  <c:v>180.98</c:v>
                </c:pt>
                <c:pt idx="4">
                  <c:v>193.61</c:v>
                </c:pt>
              </c:numCache>
            </c:numRef>
          </c:val>
          <c:extLst xmlns:c16r2="http://schemas.microsoft.com/office/drawing/2015/06/chart">
            <c:ext xmlns:c16="http://schemas.microsoft.com/office/drawing/2014/chart" uri="{C3380CC4-5D6E-409C-BE32-E72D297353CC}">
              <c16:uniqueId val="{00000000-F399-46C9-807D-ADA82533D520}"/>
            </c:ext>
          </c:extLst>
        </c:ser>
        <c:dLbls>
          <c:showLegendKey val="0"/>
          <c:showVal val="0"/>
          <c:showCatName val="0"/>
          <c:showSerName val="0"/>
          <c:showPercent val="0"/>
          <c:showBubbleSize val="0"/>
        </c:dLbls>
        <c:gapWidth val="150"/>
        <c:axId val="438386800"/>
        <c:axId val="43838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325.14</c:v>
                </c:pt>
                <c:pt idx="1">
                  <c:v>332.75</c:v>
                </c:pt>
                <c:pt idx="2">
                  <c:v>341.05</c:v>
                </c:pt>
                <c:pt idx="3">
                  <c:v>330.62</c:v>
                </c:pt>
                <c:pt idx="4">
                  <c:v>279.67</c:v>
                </c:pt>
              </c:numCache>
            </c:numRef>
          </c:val>
          <c:smooth val="0"/>
          <c:extLst xmlns:c16r2="http://schemas.microsoft.com/office/drawing/2015/06/chart">
            <c:ext xmlns:c16="http://schemas.microsoft.com/office/drawing/2014/chart" uri="{C3380CC4-5D6E-409C-BE32-E72D297353CC}">
              <c16:uniqueId val="{00000001-F399-46C9-807D-ADA82533D520}"/>
            </c:ext>
          </c:extLst>
        </c:ser>
        <c:dLbls>
          <c:showLegendKey val="0"/>
          <c:showVal val="0"/>
          <c:showCatName val="0"/>
          <c:showSerName val="0"/>
          <c:showPercent val="0"/>
          <c:showBubbleSize val="0"/>
        </c:dLbls>
        <c:marker val="1"/>
        <c:smooth val="0"/>
        <c:axId val="438386800"/>
        <c:axId val="438387192"/>
      </c:lineChart>
      <c:dateAx>
        <c:axId val="438386800"/>
        <c:scaling>
          <c:orientation val="minMax"/>
        </c:scaling>
        <c:delete val="1"/>
        <c:axPos val="b"/>
        <c:numFmt formatCode="ge" sourceLinked="1"/>
        <c:majorTickMark val="none"/>
        <c:minorTickMark val="none"/>
        <c:tickLblPos val="none"/>
        <c:crossAx val="438387192"/>
        <c:crosses val="autoZero"/>
        <c:auto val="1"/>
        <c:lblOffset val="100"/>
        <c:baseTimeUnit val="years"/>
      </c:dateAx>
      <c:valAx>
        <c:axId val="43838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38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L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宮崎県　小林市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D1</v>
      </c>
      <c r="X8" s="72"/>
      <c r="Y8" s="72"/>
      <c r="Z8" s="72"/>
      <c r="AA8" s="72"/>
      <c r="AB8" s="72"/>
      <c r="AC8" s="72"/>
      <c r="AD8" s="72" t="str">
        <f>データ!$M$6</f>
        <v>非設置</v>
      </c>
      <c r="AE8" s="72"/>
      <c r="AF8" s="72"/>
      <c r="AG8" s="72"/>
      <c r="AH8" s="72"/>
      <c r="AI8" s="72"/>
      <c r="AJ8" s="72"/>
      <c r="AK8" s="2"/>
      <c r="AL8" s="66">
        <f>データ!$R$6</f>
        <v>46513</v>
      </c>
      <c r="AM8" s="66"/>
      <c r="AN8" s="66"/>
      <c r="AO8" s="66"/>
      <c r="AP8" s="66"/>
      <c r="AQ8" s="66"/>
      <c r="AR8" s="66"/>
      <c r="AS8" s="66"/>
      <c r="AT8" s="65">
        <f>データ!$S$6</f>
        <v>562.95000000000005</v>
      </c>
      <c r="AU8" s="65"/>
      <c r="AV8" s="65"/>
      <c r="AW8" s="65"/>
      <c r="AX8" s="65"/>
      <c r="AY8" s="65"/>
      <c r="AZ8" s="65"/>
      <c r="BA8" s="65"/>
      <c r="BB8" s="65">
        <f>データ!$T$6</f>
        <v>82.62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100</v>
      </c>
      <c r="Q10" s="65"/>
      <c r="R10" s="65"/>
      <c r="S10" s="65"/>
      <c r="T10" s="65"/>
      <c r="U10" s="65"/>
      <c r="V10" s="65"/>
      <c r="W10" s="66">
        <f>データ!$Q$6</f>
        <v>2365</v>
      </c>
      <c r="X10" s="66"/>
      <c r="Y10" s="66"/>
      <c r="Z10" s="66"/>
      <c r="AA10" s="66"/>
      <c r="AB10" s="66"/>
      <c r="AC10" s="66"/>
      <c r="AD10" s="2"/>
      <c r="AE10" s="2"/>
      <c r="AF10" s="2"/>
      <c r="AG10" s="2"/>
      <c r="AH10" s="2"/>
      <c r="AI10" s="2"/>
      <c r="AJ10" s="2"/>
      <c r="AK10" s="2"/>
      <c r="AL10" s="66">
        <f>データ!$U$6</f>
        <v>13903</v>
      </c>
      <c r="AM10" s="66"/>
      <c r="AN10" s="66"/>
      <c r="AO10" s="66"/>
      <c r="AP10" s="66"/>
      <c r="AQ10" s="66"/>
      <c r="AR10" s="66"/>
      <c r="AS10" s="66"/>
      <c r="AT10" s="65">
        <f>データ!$V$6</f>
        <v>41</v>
      </c>
      <c r="AU10" s="65"/>
      <c r="AV10" s="65"/>
      <c r="AW10" s="65"/>
      <c r="AX10" s="65"/>
      <c r="AY10" s="65"/>
      <c r="AZ10" s="65"/>
      <c r="BA10" s="65"/>
      <c r="BB10" s="65">
        <f>データ!$W$6</f>
        <v>339.1</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452050</v>
      </c>
      <c r="D6" s="33">
        <f t="shared" si="3"/>
        <v>47</v>
      </c>
      <c r="E6" s="33">
        <f t="shared" si="3"/>
        <v>1</v>
      </c>
      <c r="F6" s="33">
        <f t="shared" si="3"/>
        <v>0</v>
      </c>
      <c r="G6" s="33">
        <f t="shared" si="3"/>
        <v>0</v>
      </c>
      <c r="H6" s="33" t="str">
        <f t="shared" si="3"/>
        <v>宮崎県　小林市</v>
      </c>
      <c r="I6" s="33" t="str">
        <f t="shared" si="3"/>
        <v>法非適用</v>
      </c>
      <c r="J6" s="33" t="str">
        <f t="shared" si="3"/>
        <v>水道事業</v>
      </c>
      <c r="K6" s="33" t="str">
        <f t="shared" si="3"/>
        <v>簡易水道事業</v>
      </c>
      <c r="L6" s="33" t="str">
        <f t="shared" si="3"/>
        <v>D1</v>
      </c>
      <c r="M6" s="33" t="str">
        <f t="shared" si="3"/>
        <v>非設置</v>
      </c>
      <c r="N6" s="34" t="str">
        <f t="shared" si="3"/>
        <v>-</v>
      </c>
      <c r="O6" s="34" t="str">
        <f t="shared" si="3"/>
        <v>該当数値なし</v>
      </c>
      <c r="P6" s="34">
        <f t="shared" si="3"/>
        <v>100</v>
      </c>
      <c r="Q6" s="34">
        <f t="shared" si="3"/>
        <v>2365</v>
      </c>
      <c r="R6" s="34">
        <f t="shared" si="3"/>
        <v>46513</v>
      </c>
      <c r="S6" s="34">
        <f t="shared" si="3"/>
        <v>562.95000000000005</v>
      </c>
      <c r="T6" s="34">
        <f t="shared" si="3"/>
        <v>82.62</v>
      </c>
      <c r="U6" s="34">
        <f t="shared" si="3"/>
        <v>13903</v>
      </c>
      <c r="V6" s="34">
        <f t="shared" si="3"/>
        <v>41</v>
      </c>
      <c r="W6" s="34">
        <f t="shared" si="3"/>
        <v>339.1</v>
      </c>
      <c r="X6" s="35">
        <f>IF(X7="",NA(),X7)</f>
        <v>75.12</v>
      </c>
      <c r="Y6" s="35">
        <f t="shared" ref="Y6:AG6" si="4">IF(Y7="",NA(),Y7)</f>
        <v>78.150000000000006</v>
      </c>
      <c r="Z6" s="35">
        <f t="shared" si="4"/>
        <v>83.6</v>
      </c>
      <c r="AA6" s="35">
        <f t="shared" si="4"/>
        <v>83.72</v>
      </c>
      <c r="AB6" s="35">
        <f t="shared" si="4"/>
        <v>80.680000000000007</v>
      </c>
      <c r="AC6" s="35">
        <f t="shared" si="4"/>
        <v>77.19</v>
      </c>
      <c r="AD6" s="35">
        <f t="shared" si="4"/>
        <v>77.48</v>
      </c>
      <c r="AE6" s="35">
        <f t="shared" si="4"/>
        <v>76.02</v>
      </c>
      <c r="AF6" s="35">
        <f t="shared" si="4"/>
        <v>77.66</v>
      </c>
      <c r="AG6" s="35">
        <f t="shared" si="4"/>
        <v>74.03</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1808.36</v>
      </c>
      <c r="BF6" s="35">
        <f t="shared" ref="BF6:BN6" si="7">IF(BF7="",NA(),BF7)</f>
        <v>1890.34</v>
      </c>
      <c r="BG6" s="35">
        <f t="shared" si="7"/>
        <v>1682.8</v>
      </c>
      <c r="BH6" s="35">
        <f t="shared" si="7"/>
        <v>1739.41</v>
      </c>
      <c r="BI6" s="35">
        <f t="shared" si="7"/>
        <v>1771.64</v>
      </c>
      <c r="BJ6" s="35">
        <f t="shared" si="7"/>
        <v>1326.51</v>
      </c>
      <c r="BK6" s="35">
        <f t="shared" si="7"/>
        <v>1285.3599999999999</v>
      </c>
      <c r="BL6" s="35">
        <f t="shared" si="7"/>
        <v>1246.73</v>
      </c>
      <c r="BM6" s="35">
        <f t="shared" si="7"/>
        <v>1281.51</v>
      </c>
      <c r="BN6" s="35">
        <f t="shared" si="7"/>
        <v>1068.53</v>
      </c>
      <c r="BO6" s="34" t="str">
        <f>IF(BO7="","",IF(BO7="-","【-】","【"&amp;SUBSTITUTE(TEXT(BO7,"#,##0.00"),"-","△")&amp;"】"))</f>
        <v>【1,141.75】</v>
      </c>
      <c r="BP6" s="35">
        <f>IF(BP7="",NA(),BP7)</f>
        <v>61.36</v>
      </c>
      <c r="BQ6" s="35">
        <f t="shared" ref="BQ6:BY6" si="8">IF(BQ7="",NA(),BQ7)</f>
        <v>58.95</v>
      </c>
      <c r="BR6" s="35">
        <f t="shared" si="8"/>
        <v>66.61</v>
      </c>
      <c r="BS6" s="35">
        <f t="shared" si="8"/>
        <v>70.19</v>
      </c>
      <c r="BT6" s="35">
        <f t="shared" si="8"/>
        <v>65.8</v>
      </c>
      <c r="BU6" s="35">
        <f t="shared" si="8"/>
        <v>54.4</v>
      </c>
      <c r="BV6" s="35">
        <f t="shared" si="8"/>
        <v>54.45</v>
      </c>
      <c r="BW6" s="35">
        <f t="shared" si="8"/>
        <v>54.33</v>
      </c>
      <c r="BX6" s="35">
        <f t="shared" si="8"/>
        <v>55.02</v>
      </c>
      <c r="BY6" s="35">
        <f t="shared" si="8"/>
        <v>59.33</v>
      </c>
      <c r="BZ6" s="34" t="str">
        <f>IF(BZ7="","",IF(BZ7="-","【-】","【"&amp;SUBSTITUTE(TEXT(BZ7,"#,##0.00"),"-","△")&amp;"】"))</f>
        <v>【54.93】</v>
      </c>
      <c r="CA6" s="35">
        <f>IF(CA7="",NA(),CA7)</f>
        <v>166.26</v>
      </c>
      <c r="CB6" s="35">
        <f t="shared" ref="CB6:CJ6" si="9">IF(CB7="",NA(),CB7)</f>
        <v>180.95</v>
      </c>
      <c r="CC6" s="35">
        <f t="shared" si="9"/>
        <v>185.48</v>
      </c>
      <c r="CD6" s="35">
        <f t="shared" si="9"/>
        <v>180.98</v>
      </c>
      <c r="CE6" s="35">
        <f t="shared" si="9"/>
        <v>193.61</v>
      </c>
      <c r="CF6" s="35">
        <f t="shared" si="9"/>
        <v>325.14</v>
      </c>
      <c r="CG6" s="35">
        <f t="shared" si="9"/>
        <v>332.75</v>
      </c>
      <c r="CH6" s="35">
        <f t="shared" si="9"/>
        <v>341.05</v>
      </c>
      <c r="CI6" s="35">
        <f t="shared" si="9"/>
        <v>330.62</v>
      </c>
      <c r="CJ6" s="35">
        <f t="shared" si="9"/>
        <v>279.67</v>
      </c>
      <c r="CK6" s="34" t="str">
        <f>IF(CK7="","",IF(CK7="-","【-】","【"&amp;SUBSTITUTE(TEXT(CK7,"#,##0.00"),"-","△")&amp;"】"))</f>
        <v>【292.18】</v>
      </c>
      <c r="CL6" s="35">
        <f>IF(CL7="",NA(),CL7)</f>
        <v>75.61</v>
      </c>
      <c r="CM6" s="35">
        <f t="shared" ref="CM6:CU6" si="10">IF(CM7="",NA(),CM7)</f>
        <v>78.430000000000007</v>
      </c>
      <c r="CN6" s="35">
        <f t="shared" si="10"/>
        <v>80.3</v>
      </c>
      <c r="CO6" s="35">
        <f t="shared" si="10"/>
        <v>90.4</v>
      </c>
      <c r="CP6" s="35">
        <f t="shared" si="10"/>
        <v>81.08</v>
      </c>
      <c r="CQ6" s="35">
        <f t="shared" si="10"/>
        <v>62.01</v>
      </c>
      <c r="CR6" s="35">
        <f t="shared" si="10"/>
        <v>60.68</v>
      </c>
      <c r="CS6" s="35">
        <f t="shared" si="10"/>
        <v>59.87</v>
      </c>
      <c r="CT6" s="35">
        <f t="shared" si="10"/>
        <v>59.59</v>
      </c>
      <c r="CU6" s="35">
        <f t="shared" si="10"/>
        <v>61.79</v>
      </c>
      <c r="CV6" s="34" t="str">
        <f>IF(CV7="","",IF(CV7="-","【-】","【"&amp;SUBSTITUTE(TEXT(CV7,"#,##0.00"),"-","△")&amp;"】"))</f>
        <v>【56.91】</v>
      </c>
      <c r="CW6" s="35">
        <f>IF(CW7="",NA(),CW7)</f>
        <v>72.37</v>
      </c>
      <c r="CX6" s="35">
        <f t="shared" ref="CX6:DF6" si="11">IF(CX7="",NA(),CX7)</f>
        <v>70.510000000000005</v>
      </c>
      <c r="CY6" s="35">
        <f t="shared" si="11"/>
        <v>66.98</v>
      </c>
      <c r="CZ6" s="35">
        <f t="shared" si="11"/>
        <v>59.82</v>
      </c>
      <c r="DA6" s="35">
        <f t="shared" si="11"/>
        <v>67.2</v>
      </c>
      <c r="DB6" s="35">
        <f t="shared" si="11"/>
        <v>75.8</v>
      </c>
      <c r="DC6" s="35">
        <f t="shared" si="11"/>
        <v>75.760000000000005</v>
      </c>
      <c r="DD6" s="35">
        <f t="shared" si="11"/>
        <v>75.48</v>
      </c>
      <c r="DE6" s="35">
        <f t="shared" si="11"/>
        <v>74.64</v>
      </c>
      <c r="DF6" s="35">
        <f t="shared" si="11"/>
        <v>74.98</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0.4</v>
      </c>
      <c r="EE6" s="35">
        <f t="shared" ref="EE6:EM6" si="14">IF(EE7="",NA(),EE7)</f>
        <v>0.12</v>
      </c>
      <c r="EF6" s="34">
        <f t="shared" si="14"/>
        <v>0</v>
      </c>
      <c r="EG6" s="34">
        <f t="shared" si="14"/>
        <v>0</v>
      </c>
      <c r="EH6" s="34">
        <f t="shared" si="14"/>
        <v>0</v>
      </c>
      <c r="EI6" s="35">
        <f t="shared" si="14"/>
        <v>0.64</v>
      </c>
      <c r="EJ6" s="35">
        <f t="shared" si="14"/>
        <v>0.55000000000000004</v>
      </c>
      <c r="EK6" s="35">
        <f t="shared" si="14"/>
        <v>0.54</v>
      </c>
      <c r="EL6" s="35">
        <f t="shared" si="14"/>
        <v>0.43</v>
      </c>
      <c r="EM6" s="35">
        <f t="shared" si="14"/>
        <v>0.56000000000000005</v>
      </c>
      <c r="EN6" s="34" t="str">
        <f>IF(EN7="","",IF(EN7="-","【-】","【"&amp;SUBSTITUTE(TEXT(EN7,"#,##0.00"),"-","△")&amp;"】"))</f>
        <v>【0.72】</v>
      </c>
    </row>
    <row r="7" spans="1:144" s="36" customFormat="1" x14ac:dyDescent="0.15">
      <c r="A7" s="28"/>
      <c r="B7" s="37">
        <v>2017</v>
      </c>
      <c r="C7" s="37">
        <v>452050</v>
      </c>
      <c r="D7" s="37">
        <v>47</v>
      </c>
      <c r="E7" s="37">
        <v>1</v>
      </c>
      <c r="F7" s="37">
        <v>0</v>
      </c>
      <c r="G7" s="37">
        <v>0</v>
      </c>
      <c r="H7" s="37" t="s">
        <v>108</v>
      </c>
      <c r="I7" s="37" t="s">
        <v>109</v>
      </c>
      <c r="J7" s="37" t="s">
        <v>110</v>
      </c>
      <c r="K7" s="37" t="s">
        <v>111</v>
      </c>
      <c r="L7" s="37" t="s">
        <v>112</v>
      </c>
      <c r="M7" s="37" t="s">
        <v>113</v>
      </c>
      <c r="N7" s="38" t="s">
        <v>114</v>
      </c>
      <c r="O7" s="38" t="s">
        <v>115</v>
      </c>
      <c r="P7" s="38">
        <v>100</v>
      </c>
      <c r="Q7" s="38">
        <v>2365</v>
      </c>
      <c r="R7" s="38">
        <v>46513</v>
      </c>
      <c r="S7" s="38">
        <v>562.95000000000005</v>
      </c>
      <c r="T7" s="38">
        <v>82.62</v>
      </c>
      <c r="U7" s="38">
        <v>13903</v>
      </c>
      <c r="V7" s="38">
        <v>41</v>
      </c>
      <c r="W7" s="38">
        <v>339.1</v>
      </c>
      <c r="X7" s="38">
        <v>75.12</v>
      </c>
      <c r="Y7" s="38">
        <v>78.150000000000006</v>
      </c>
      <c r="Z7" s="38">
        <v>83.6</v>
      </c>
      <c r="AA7" s="38">
        <v>83.72</v>
      </c>
      <c r="AB7" s="38">
        <v>80.680000000000007</v>
      </c>
      <c r="AC7" s="38">
        <v>77.19</v>
      </c>
      <c r="AD7" s="38">
        <v>77.48</v>
      </c>
      <c r="AE7" s="38">
        <v>76.02</v>
      </c>
      <c r="AF7" s="38">
        <v>77.66</v>
      </c>
      <c r="AG7" s="38">
        <v>74.03</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1808.36</v>
      </c>
      <c r="BF7" s="38">
        <v>1890.34</v>
      </c>
      <c r="BG7" s="38">
        <v>1682.8</v>
      </c>
      <c r="BH7" s="38">
        <v>1739.41</v>
      </c>
      <c r="BI7" s="38">
        <v>1771.64</v>
      </c>
      <c r="BJ7" s="38">
        <v>1326.51</v>
      </c>
      <c r="BK7" s="38">
        <v>1285.3599999999999</v>
      </c>
      <c r="BL7" s="38">
        <v>1246.73</v>
      </c>
      <c r="BM7" s="38">
        <v>1281.51</v>
      </c>
      <c r="BN7" s="38">
        <v>1068.53</v>
      </c>
      <c r="BO7" s="38">
        <v>1141.75</v>
      </c>
      <c r="BP7" s="38">
        <v>61.36</v>
      </c>
      <c r="BQ7" s="38">
        <v>58.95</v>
      </c>
      <c r="BR7" s="38">
        <v>66.61</v>
      </c>
      <c r="BS7" s="38">
        <v>70.19</v>
      </c>
      <c r="BT7" s="38">
        <v>65.8</v>
      </c>
      <c r="BU7" s="38">
        <v>54.4</v>
      </c>
      <c r="BV7" s="38">
        <v>54.45</v>
      </c>
      <c r="BW7" s="38">
        <v>54.33</v>
      </c>
      <c r="BX7" s="38">
        <v>55.02</v>
      </c>
      <c r="BY7" s="38">
        <v>59.33</v>
      </c>
      <c r="BZ7" s="38">
        <v>54.93</v>
      </c>
      <c r="CA7" s="38">
        <v>166.26</v>
      </c>
      <c r="CB7" s="38">
        <v>180.95</v>
      </c>
      <c r="CC7" s="38">
        <v>185.48</v>
      </c>
      <c r="CD7" s="38">
        <v>180.98</v>
      </c>
      <c r="CE7" s="38">
        <v>193.61</v>
      </c>
      <c r="CF7" s="38">
        <v>325.14</v>
      </c>
      <c r="CG7" s="38">
        <v>332.75</v>
      </c>
      <c r="CH7" s="38">
        <v>341.05</v>
      </c>
      <c r="CI7" s="38">
        <v>330.62</v>
      </c>
      <c r="CJ7" s="38">
        <v>279.67</v>
      </c>
      <c r="CK7" s="38">
        <v>292.18</v>
      </c>
      <c r="CL7" s="38">
        <v>75.61</v>
      </c>
      <c r="CM7" s="38">
        <v>78.430000000000007</v>
      </c>
      <c r="CN7" s="38">
        <v>80.3</v>
      </c>
      <c r="CO7" s="38">
        <v>90.4</v>
      </c>
      <c r="CP7" s="38">
        <v>81.08</v>
      </c>
      <c r="CQ7" s="38">
        <v>62.01</v>
      </c>
      <c r="CR7" s="38">
        <v>60.68</v>
      </c>
      <c r="CS7" s="38">
        <v>59.87</v>
      </c>
      <c r="CT7" s="38">
        <v>59.59</v>
      </c>
      <c r="CU7" s="38">
        <v>61.79</v>
      </c>
      <c r="CV7" s="38">
        <v>56.91</v>
      </c>
      <c r="CW7" s="38">
        <v>72.37</v>
      </c>
      <c r="CX7" s="38">
        <v>70.510000000000005</v>
      </c>
      <c r="CY7" s="38">
        <v>66.98</v>
      </c>
      <c r="CZ7" s="38">
        <v>59.82</v>
      </c>
      <c r="DA7" s="38">
        <v>67.2</v>
      </c>
      <c r="DB7" s="38">
        <v>75.8</v>
      </c>
      <c r="DC7" s="38">
        <v>75.760000000000005</v>
      </c>
      <c r="DD7" s="38">
        <v>75.48</v>
      </c>
      <c r="DE7" s="38">
        <v>74.64</v>
      </c>
      <c r="DF7" s="38">
        <v>74.98</v>
      </c>
      <c r="DG7" s="38">
        <v>74.25</v>
      </c>
      <c r="DH7" s="38"/>
      <c r="DI7" s="38"/>
      <c r="DJ7" s="38"/>
      <c r="DK7" s="38"/>
      <c r="DL7" s="38"/>
      <c r="DM7" s="38"/>
      <c r="DN7" s="38"/>
      <c r="DO7" s="38"/>
      <c r="DP7" s="38"/>
      <c r="DQ7" s="38"/>
      <c r="DR7" s="38"/>
      <c r="DS7" s="38"/>
      <c r="DT7" s="38"/>
      <c r="DU7" s="38"/>
      <c r="DV7" s="38"/>
      <c r="DW7" s="38"/>
      <c r="DX7" s="38"/>
      <c r="DY7" s="38"/>
      <c r="DZ7" s="38"/>
      <c r="EA7" s="38"/>
      <c r="EB7" s="38"/>
      <c r="EC7" s="38"/>
      <c r="ED7" s="38">
        <v>0.4</v>
      </c>
      <c r="EE7" s="38">
        <v>0.12</v>
      </c>
      <c r="EF7" s="38">
        <v>0</v>
      </c>
      <c r="EG7" s="38">
        <v>0</v>
      </c>
      <c r="EH7" s="38">
        <v>0</v>
      </c>
      <c r="EI7" s="38">
        <v>0.64</v>
      </c>
      <c r="EJ7" s="38">
        <v>0.55000000000000004</v>
      </c>
      <c r="EK7" s="38">
        <v>0.54</v>
      </c>
      <c r="EL7" s="38">
        <v>0.43</v>
      </c>
      <c r="EM7" s="38">
        <v>0.56000000000000005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2019-02-22T05:53:49Z</cp:lastPrinted>
  <dcterms:created xsi:type="dcterms:W3CDTF">2018-12-03T08:46:16Z</dcterms:created>
  <dcterms:modified xsi:type="dcterms:W3CDTF">2019-02-22T05:53:50Z</dcterms:modified>
  <cp:category/>
</cp:coreProperties>
</file>